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obhanmc\Dropbox\Brin-updating\"/>
    </mc:Choice>
  </mc:AlternateContent>
  <bookViews>
    <workbookView xWindow="0" yWindow="0" windowWidth="19200" windowHeight="6190" tabRatio="909"/>
  </bookViews>
  <sheets>
    <sheet name="Charts" sheetId="11" r:id="rId1"/>
    <sheet name="Summary" sheetId="1" r:id="rId2"/>
    <sheet name="RT2 1950 to 1997" sheetId="2" r:id="rId3"/>
    <sheet name="RT7 1985 to 2005" sheetId="3" r:id="rId4"/>
    <sheet name="CGH RC pop 1887 to 1970" sheetId="8" r:id="rId5"/>
    <sheet name="CGH baptisms 1911 to 1968" sheetId="7" r:id="rId6"/>
    <sheet name="PRC estimates" sheetId="6" r:id="rId7"/>
    <sheet name="Baptisms pc live births" sheetId="5" r:id="rId8"/>
    <sheet name="Live births" sheetId="4" r:id="rId9"/>
    <sheet name="RC population Eng Wales" sheetId="10" r:id="rId10"/>
    <sheet name="RC as pc cohort" sheetId="9" r:id="rId11"/>
  </sheets>
  <calcPr calcId="152511"/>
</workbook>
</file>

<file path=xl/calcChain.xml><?xml version="1.0" encoding="utf-8"?>
<calcChain xmlns="http://schemas.openxmlformats.org/spreadsheetml/2006/main">
  <c r="G22" i="9" l="1"/>
  <c r="H22" i="9" s="1"/>
  <c r="F22" i="9"/>
  <c r="G21" i="9"/>
  <c r="F21" i="9"/>
  <c r="H21" i="9"/>
  <c r="G20" i="9"/>
  <c r="F20" i="9"/>
  <c r="H20" i="9"/>
  <c r="G19" i="9"/>
  <c r="H19" i="9" s="1"/>
  <c r="F19" i="9"/>
  <c r="G18" i="9"/>
  <c r="F18" i="9"/>
  <c r="G17" i="9"/>
  <c r="F17" i="9"/>
  <c r="H17" i="9"/>
  <c r="G16" i="9"/>
  <c r="F16" i="9"/>
  <c r="H16" i="9"/>
  <c r="G15" i="9"/>
  <c r="H15" i="9" s="1"/>
  <c r="F15" i="9"/>
  <c r="G14" i="9"/>
  <c r="H14" i="9" s="1"/>
  <c r="F14" i="9"/>
  <c r="G13" i="9"/>
  <c r="F13" i="9"/>
  <c r="H13" i="9"/>
  <c r="G12" i="9"/>
  <c r="F12" i="9"/>
  <c r="H12" i="9"/>
  <c r="G11" i="9"/>
  <c r="H11" i="9" s="1"/>
  <c r="F11" i="9"/>
  <c r="G10" i="9"/>
  <c r="F10" i="9"/>
  <c r="G9" i="9"/>
  <c r="F9" i="9"/>
  <c r="H9" i="9"/>
  <c r="G8" i="9"/>
  <c r="F8" i="9"/>
  <c r="H8" i="9"/>
  <c r="G7" i="9"/>
  <c r="H7" i="9" s="1"/>
  <c r="F7" i="9"/>
  <c r="G6" i="9"/>
  <c r="H6" i="9" s="1"/>
  <c r="F6" i="9"/>
  <c r="G5" i="9"/>
  <c r="F5" i="9"/>
  <c r="H5" i="9"/>
  <c r="N137" i="10"/>
  <c r="M137" i="10"/>
  <c r="N136" i="10"/>
  <c r="M136" i="10"/>
  <c r="N135" i="10"/>
  <c r="M135" i="10"/>
  <c r="N134" i="10"/>
  <c r="M134" i="10"/>
  <c r="N133" i="10"/>
  <c r="M133" i="10"/>
  <c r="N132" i="10"/>
  <c r="M132" i="10"/>
  <c r="N131" i="10"/>
  <c r="M131" i="10"/>
  <c r="N130" i="10"/>
  <c r="M130" i="10"/>
  <c r="N129" i="10"/>
  <c r="M129" i="10"/>
  <c r="M128" i="10"/>
  <c r="M127" i="10"/>
  <c r="M126" i="10"/>
  <c r="M125" i="10"/>
  <c r="M124" i="10"/>
  <c r="N123" i="10"/>
  <c r="M123" i="10"/>
  <c r="M122" i="10"/>
  <c r="M121" i="10"/>
  <c r="M120" i="10"/>
  <c r="M119" i="10"/>
  <c r="M118" i="10"/>
  <c r="M117" i="10"/>
  <c r="H104" i="10"/>
  <c r="H105" i="10" s="1"/>
  <c r="H106" i="10" s="1"/>
  <c r="H107" i="10" s="1"/>
  <c r="H108" i="10" s="1"/>
  <c r="H109" i="10" s="1"/>
  <c r="H110" i="10" s="1"/>
  <c r="H111" i="10" s="1"/>
  <c r="H112" i="10" s="1"/>
  <c r="H94" i="10"/>
  <c r="L94" i="10" s="1"/>
  <c r="H84" i="10"/>
  <c r="L84" i="10" s="1"/>
  <c r="H85" i="10"/>
  <c r="H74" i="10"/>
  <c r="H75" i="10" s="1"/>
  <c r="H72" i="10"/>
  <c r="L72" i="10" s="1"/>
  <c r="H73" i="10"/>
  <c r="L73" i="10" s="1"/>
  <c r="H64" i="10"/>
  <c r="L64" i="10" s="1"/>
  <c r="H65" i="10"/>
  <c r="L65" i="10" s="1"/>
  <c r="H66" i="10"/>
  <c r="H67" i="10" s="1"/>
  <c r="H54" i="10"/>
  <c r="H55" i="10"/>
  <c r="H56" i="10" s="1"/>
  <c r="L55" i="10"/>
  <c r="L54" i="10"/>
  <c r="H44" i="10"/>
  <c r="H45" i="10"/>
  <c r="H46" i="10"/>
  <c r="H47" i="10" s="1"/>
  <c r="L45" i="10"/>
  <c r="H34" i="10"/>
  <c r="H35" i="10" s="1"/>
  <c r="H36" i="10" s="1"/>
  <c r="H37" i="10" s="1"/>
  <c r="H38" i="10" s="1"/>
  <c r="H39" i="10" s="1"/>
  <c r="H40" i="10" s="1"/>
  <c r="H24" i="10"/>
  <c r="H25" i="10" s="1"/>
  <c r="H26" i="10" s="1"/>
  <c r="H27" i="10" s="1"/>
  <c r="H28" i="10" s="1"/>
  <c r="H29" i="10" s="1"/>
  <c r="H30" i="10" s="1"/>
  <c r="H31" i="10" s="1"/>
  <c r="H32" i="10" s="1"/>
  <c r="H33" i="10" s="1"/>
  <c r="H14" i="10"/>
  <c r="H15" i="10" s="1"/>
  <c r="H16" i="10" s="1"/>
  <c r="H17" i="10" s="1"/>
  <c r="H18" i="10" s="1"/>
  <c r="H19" i="10" s="1"/>
  <c r="H4" i="10"/>
  <c r="H5" i="10" s="1"/>
  <c r="H6" i="10" s="1"/>
  <c r="H7" i="10" s="1"/>
  <c r="H8" i="10" s="1"/>
  <c r="H9" i="10" s="1"/>
  <c r="H10" i="10" s="1"/>
  <c r="H11" i="10" s="1"/>
  <c r="H12" i="10" s="1"/>
  <c r="H13" i="10" s="1"/>
  <c r="H97" i="5"/>
  <c r="G97" i="5"/>
  <c r="H96" i="5"/>
  <c r="G96" i="5"/>
  <c r="H95" i="5"/>
  <c r="G95" i="5"/>
  <c r="H94" i="5"/>
  <c r="G94" i="5"/>
  <c r="H93" i="5"/>
  <c r="G93" i="5"/>
  <c r="H92" i="5"/>
  <c r="G92" i="5"/>
  <c r="H91" i="5"/>
  <c r="G91" i="5"/>
  <c r="H90" i="5"/>
  <c r="G90" i="5"/>
  <c r="H89" i="5"/>
  <c r="G89" i="5"/>
  <c r="G88" i="5"/>
  <c r="G87" i="5"/>
  <c r="G86" i="5"/>
  <c r="G85" i="5"/>
  <c r="G84" i="5"/>
  <c r="H83" i="5"/>
  <c r="G83" i="5"/>
  <c r="G82" i="5"/>
  <c r="G81" i="5"/>
  <c r="G80" i="5"/>
  <c r="G79" i="5"/>
  <c r="G78" i="5"/>
  <c r="G77" i="5"/>
  <c r="H72" i="5"/>
  <c r="G72" i="5"/>
  <c r="G67" i="5"/>
  <c r="H63" i="5"/>
  <c r="G62" i="5"/>
  <c r="G57" i="5"/>
  <c r="H55" i="5"/>
  <c r="G52" i="5"/>
  <c r="H51" i="5"/>
  <c r="H50" i="5"/>
  <c r="G47" i="5"/>
  <c r="G42" i="5"/>
  <c r="A8" i="3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H41" i="10" l="1"/>
  <c r="L40" i="10"/>
  <c r="H57" i="10"/>
  <c r="L56" i="10"/>
  <c r="H20" i="10"/>
  <c r="H21" i="10" s="1"/>
  <c r="L19" i="10"/>
  <c r="H48" i="10"/>
  <c r="L47" i="10"/>
  <c r="H76" i="10"/>
  <c r="L75" i="10"/>
  <c r="H113" i="10"/>
  <c r="N112" i="10"/>
  <c r="H86" i="10"/>
  <c r="L85" i="10"/>
  <c r="L26" i="10"/>
  <c r="H95" i="10"/>
  <c r="H10" i="9"/>
  <c r="H18" i="9"/>
  <c r="H68" i="10"/>
  <c r="L67" i="10"/>
  <c r="L24" i="10"/>
  <c r="L66" i="10"/>
  <c r="H96" i="10" l="1"/>
  <c r="H97" i="10" s="1"/>
  <c r="L95" i="10"/>
  <c r="N95" i="10"/>
  <c r="L68" i="10"/>
  <c r="H69" i="10"/>
  <c r="H49" i="10"/>
  <c r="L48" i="10"/>
  <c r="L57" i="10"/>
  <c r="H58" i="10"/>
  <c r="H87" i="10"/>
  <c r="L86" i="10"/>
  <c r="H77" i="10"/>
  <c r="L76" i="10"/>
  <c r="H22" i="10"/>
  <c r="H23" i="10" s="1"/>
  <c r="L21" i="10"/>
  <c r="L41" i="10"/>
  <c r="H42" i="10"/>
  <c r="H43" i="10" s="1"/>
  <c r="L43" i="10" s="1"/>
  <c r="H88" i="10" l="1"/>
  <c r="L87" i="10"/>
  <c r="L77" i="10"/>
  <c r="H78" i="10"/>
  <c r="H50" i="10"/>
  <c r="L49" i="10"/>
  <c r="H59" i="10"/>
  <c r="L58" i="10"/>
  <c r="H70" i="10"/>
  <c r="L69" i="10"/>
  <c r="L97" i="10"/>
  <c r="H98" i="10"/>
  <c r="L98" i="10" l="1"/>
  <c r="H99" i="10"/>
  <c r="L78" i="10"/>
  <c r="H79" i="10"/>
  <c r="H60" i="10"/>
  <c r="H61" i="10" s="1"/>
  <c r="L59" i="10"/>
  <c r="H71" i="10"/>
  <c r="L71" i="10" s="1"/>
  <c r="L70" i="10"/>
  <c r="L50" i="10"/>
  <c r="H51" i="10"/>
  <c r="L88" i="10"/>
  <c r="H89" i="10"/>
  <c r="H80" i="10" l="1"/>
  <c r="L79" i="10"/>
  <c r="H90" i="10"/>
  <c r="L89" i="10"/>
  <c r="H52" i="10"/>
  <c r="L51" i="10"/>
  <c r="H100" i="10"/>
  <c r="L99" i="10"/>
  <c r="H62" i="10"/>
  <c r="L61" i="10"/>
  <c r="H91" i="10" l="1"/>
  <c r="N90" i="10"/>
  <c r="L90" i="10"/>
  <c r="H101" i="10"/>
  <c r="L100" i="10"/>
  <c r="L62" i="10"/>
  <c r="H63" i="10"/>
  <c r="L63" i="10" s="1"/>
  <c r="H53" i="10"/>
  <c r="L53" i="10" s="1"/>
  <c r="L52" i="10"/>
  <c r="H81" i="10"/>
  <c r="L80" i="10"/>
  <c r="H102" i="10" l="1"/>
  <c r="L101" i="10"/>
  <c r="H82" i="10"/>
  <c r="L81" i="10"/>
  <c r="L91" i="10"/>
  <c r="H92" i="10"/>
  <c r="L82" i="10" l="1"/>
  <c r="H83" i="10"/>
  <c r="L83" i="10" s="1"/>
  <c r="L92" i="10"/>
  <c r="H93" i="10"/>
  <c r="L102" i="10"/>
  <c r="H103" i="10"/>
  <c r="N103" i="10" s="1"/>
</calcChain>
</file>

<file path=xl/comments1.xml><?xml version="1.0" encoding="utf-8"?>
<comments xmlns="http://schemas.openxmlformats.org/spreadsheetml/2006/main">
  <authors>
    <author>CLIP45 development team</author>
  </authors>
  <commentList>
    <comment ref="B2" authorId="0" shapeId="0">
      <text>
        <r>
          <rPr>
            <b/>
            <sz val="8"/>
            <color indexed="81"/>
            <rFont val="Tahoma"/>
          </rPr>
          <t>See 'Notes' document below.</t>
        </r>
      </text>
    </comment>
    <comment ref="D2" authorId="0" shapeId="0">
      <text>
        <r>
          <rPr>
            <b/>
            <sz val="8"/>
            <color indexed="81"/>
            <rFont val="Tahoma"/>
          </rPr>
          <t>See 'Notes' document below.</t>
        </r>
        <r>
          <rPr>
            <sz val="8"/>
            <color indexed="81"/>
            <rFont val="Tahoma"/>
          </rPr>
          <t xml:space="preserve">
</t>
        </r>
      </text>
    </comment>
    <comment ref="B24" authorId="0" shapeId="0">
      <text>
        <r>
          <rPr>
            <b/>
            <sz val="8"/>
            <color indexed="81"/>
            <rFont val="Tahoma"/>
          </rPr>
          <t>See Note 4 in 'Notes' worksheet.</t>
        </r>
        <r>
          <rPr>
            <sz val="8"/>
            <color indexed="81"/>
            <rFont val="Tahoma"/>
          </rPr>
          <t xml:space="preserve">
</t>
        </r>
      </text>
    </comment>
    <comment ref="B25" authorId="0" shapeId="0">
      <text>
        <r>
          <rPr>
            <b/>
            <sz val="8"/>
            <color indexed="81"/>
            <rFont val="Tahoma"/>
          </rPr>
          <t>See Note 4 in 'Notes' worksheet.</t>
        </r>
      </text>
    </comment>
  </commentList>
</comments>
</file>

<file path=xl/comments2.xml><?xml version="1.0" encoding="utf-8"?>
<comments xmlns="http://schemas.openxmlformats.org/spreadsheetml/2006/main">
  <authors>
    <author>CLIP45 development team</author>
  </authors>
  <commentList>
    <comment ref="B1" authorId="0" shapeId="0">
      <text>
        <r>
          <rPr>
            <b/>
            <sz val="8"/>
            <color indexed="81"/>
            <rFont val="Tahoma"/>
          </rPr>
          <t>See Notes in document below.</t>
        </r>
      </text>
    </comment>
  </commentList>
</comments>
</file>

<file path=xl/sharedStrings.xml><?xml version="1.0" encoding="utf-8"?>
<sst xmlns="http://schemas.openxmlformats.org/spreadsheetml/2006/main" count="442" uniqueCount="374">
  <si>
    <t>http://www.brin.ac.uk/figures</t>
  </si>
  <si>
    <t>Religious Trends data</t>
  </si>
  <si>
    <t>Churches and Churchgoers data</t>
  </si>
  <si>
    <t>England and Wales</t>
  </si>
  <si>
    <t>Great Britain[?]*</t>
  </si>
  <si>
    <t>UK</t>
  </si>
  <si>
    <t>Great Britain</t>
  </si>
  <si>
    <t>Infant baptisms</t>
  </si>
  <si>
    <t>Adult conversions</t>
  </si>
  <si>
    <t>Estimated population</t>
  </si>
  <si>
    <t>Estimated mass attendance</t>
  </si>
  <si>
    <t>Estimated baptisms</t>
  </si>
  <si>
    <r>
      <t>7,341</t>
    </r>
    <r>
      <rPr>
        <vertAlign val="superscript"/>
        <sz val="10"/>
        <rFont val="Arial"/>
        <family val="2"/>
      </rPr>
      <t>5</t>
    </r>
  </si>
  <si>
    <r>
      <t>6,000</t>
    </r>
    <r>
      <rPr>
        <vertAlign val="superscript"/>
        <sz val="10"/>
        <rFont val="Arial"/>
        <family val="2"/>
      </rPr>
      <t>1</t>
    </r>
  </si>
  <si>
    <r>
      <t>5,850</t>
    </r>
    <r>
      <rPr>
        <vertAlign val="superscript"/>
        <sz val="10"/>
        <rFont val="Arial"/>
        <family val="2"/>
      </rPr>
      <t>1</t>
    </r>
  </si>
  <si>
    <t>5134</t>
  </si>
  <si>
    <r>
      <t>4402</t>
    </r>
    <r>
      <rPr>
        <vertAlign val="superscript"/>
        <sz val="11"/>
        <color indexed="8"/>
        <rFont val="Calibri"/>
        <family val="2"/>
      </rPr>
      <t>1</t>
    </r>
  </si>
  <si>
    <r>
      <t>1</t>
    </r>
    <r>
      <rPr>
        <sz val="10"/>
        <rFont val="Arial"/>
      </rPr>
      <t>Estimate</t>
    </r>
  </si>
  <si>
    <r>
      <t>5</t>
    </r>
    <r>
      <rPr>
        <sz val="10"/>
        <rFont val="Arial"/>
      </rPr>
      <t>1968 figure</t>
    </r>
  </si>
  <si>
    <r>
      <t xml:space="preserve">*Pre-1975 data appear to match those from </t>
    </r>
    <r>
      <rPr>
        <i/>
        <sz val="10"/>
        <rFont val="Arial"/>
        <family val="2"/>
      </rPr>
      <t>Churches and Churchgoers</t>
    </r>
    <r>
      <rPr>
        <sz val="10"/>
        <rFont val="Arial"/>
      </rPr>
      <t xml:space="preserve"> for England and Wales.</t>
    </r>
  </si>
  <si>
    <t>Revised Estimate of Catholic Population</t>
  </si>
  <si>
    <t>Estimate of 'Rites-of-Passage' RC population</t>
  </si>
  <si>
    <t>Infant Baptisms</t>
  </si>
  <si>
    <t>Late Baptisms</t>
  </si>
  <si>
    <t>Total baptisms (under 14)</t>
  </si>
  <si>
    <t>Conversions of those 14 and over</t>
  </si>
  <si>
    <t>Total entry (baptism plus conversions)</t>
  </si>
  <si>
    <r>
      <t xml:space="preserve">Source: P. Brierley (ed.), </t>
    </r>
    <r>
      <rPr>
        <i/>
        <sz val="10"/>
        <rFont val="Arial"/>
        <family val="2"/>
      </rPr>
      <t>UK Christian Handbook Religious Trends 2 (2000-2001).</t>
    </r>
  </si>
  <si>
    <t>TABLE 8.8: Other Roman Catholic Statistics, 1900-1995 and 1991-1997</t>
  </si>
  <si>
    <t>Infants Baptisms</t>
  </si>
  <si>
    <t>England and Wales marriages</t>
  </si>
  <si>
    <t>England 
&amp; Wales</t>
  </si>
  <si>
    <t>Scotland</t>
  </si>
  <si>
    <t>Percentage
of births</t>
  </si>
  <si>
    <r>
      <t>Confirmations</t>
    </r>
    <r>
      <rPr>
        <b/>
        <vertAlign val="superscript"/>
        <sz val="10"/>
        <rFont val="Arial"/>
        <family val="2"/>
      </rPr>
      <t>2</t>
    </r>
  </si>
  <si>
    <t>Adult
Conversions</t>
  </si>
  <si>
    <t>First
Communions</t>
  </si>
  <si>
    <t>Both Parties
Catholic</t>
  </si>
  <si>
    <t>"Mixed" marriages</t>
  </si>
  <si>
    <t>Percentage of all marriages</t>
  </si>
  <si>
    <t>Percentage of religious marriages</t>
  </si>
  <si>
    <t>Scotland: number of marriages</t>
  </si>
  <si>
    <t>Northern Ireland: number of marriages</t>
  </si>
  <si>
    <t>Not Available</t>
  </si>
  <si>
    <t>N/a</t>
  </si>
  <si>
    <t>4.0%</t>
  </si>
  <si>
    <r>
      <t>2,131</t>
    </r>
    <r>
      <rPr>
        <vertAlign val="superscript"/>
        <sz val="10"/>
        <rFont val="Arial"/>
        <family val="2"/>
      </rPr>
      <t>8</t>
    </r>
  </si>
  <si>
    <t>4.1%</t>
  </si>
  <si>
    <r>
      <t>2,324</t>
    </r>
    <r>
      <rPr>
        <vertAlign val="superscript"/>
        <sz val="10"/>
        <rFont val="Arial"/>
        <family val="2"/>
      </rPr>
      <t>8</t>
    </r>
  </si>
  <si>
    <r>
      <t>59,700</t>
    </r>
    <r>
      <rPr>
        <vertAlign val="superscript"/>
        <sz val="10"/>
        <rFont val="Arial"/>
        <family val="2"/>
      </rPr>
      <t>1</t>
    </r>
  </si>
  <si>
    <r>
      <t>2,930</t>
    </r>
    <r>
      <rPr>
        <vertAlign val="superscript"/>
        <sz val="10"/>
        <rFont val="Arial"/>
        <family val="2"/>
      </rPr>
      <t>1</t>
    </r>
  </si>
  <si>
    <t>4.2%</t>
  </si>
  <si>
    <r>
      <t>2,237</t>
    </r>
    <r>
      <rPr>
        <vertAlign val="superscript"/>
        <sz val="10"/>
        <rFont val="Arial"/>
        <family val="2"/>
      </rPr>
      <t>8</t>
    </r>
  </si>
  <si>
    <r>
      <t>14,400</t>
    </r>
    <r>
      <rPr>
        <vertAlign val="superscript"/>
        <sz val="10"/>
        <rFont val="Arial"/>
        <family val="2"/>
      </rPr>
      <t>1</t>
    </r>
  </si>
  <si>
    <t>4.8%</t>
  </si>
  <si>
    <r>
      <t>2,497</t>
    </r>
    <r>
      <rPr>
        <vertAlign val="superscript"/>
        <sz val="10"/>
        <rFont val="Arial"/>
        <family val="2"/>
      </rPr>
      <t>8</t>
    </r>
  </si>
  <si>
    <r>
      <t>15,500</t>
    </r>
    <r>
      <rPr>
        <vertAlign val="superscript"/>
        <sz val="10"/>
        <rFont val="Arial"/>
        <family val="2"/>
      </rPr>
      <t>1</t>
    </r>
  </si>
  <si>
    <t>5.1%</t>
  </si>
  <si>
    <r>
      <t>16,700</t>
    </r>
    <r>
      <rPr>
        <vertAlign val="superscript"/>
        <sz val="10"/>
        <rFont val="Arial"/>
        <family val="2"/>
      </rPr>
      <t>1</t>
    </r>
  </si>
  <si>
    <t>5.6%</t>
  </si>
  <si>
    <r>
      <t>19,700</t>
    </r>
    <r>
      <rPr>
        <vertAlign val="superscript"/>
        <sz val="10"/>
        <rFont val="Arial"/>
        <family val="2"/>
      </rPr>
      <t>1</t>
    </r>
  </si>
  <si>
    <t>6.1%</t>
  </si>
  <si>
    <r>
      <t>22,700</t>
    </r>
    <r>
      <rPr>
        <vertAlign val="superscript"/>
        <sz val="10"/>
        <rFont val="Arial"/>
        <family val="2"/>
      </rPr>
      <t>1</t>
    </r>
  </si>
  <si>
    <t>6.6%</t>
  </si>
  <si>
    <r>
      <t>86,700</t>
    </r>
    <r>
      <rPr>
        <vertAlign val="superscript"/>
        <sz val="10"/>
        <rFont val="Arial"/>
        <family val="2"/>
      </rPr>
      <t>1</t>
    </r>
  </si>
  <si>
    <r>
      <t>10,240</t>
    </r>
    <r>
      <rPr>
        <vertAlign val="superscript"/>
        <sz val="10"/>
        <rFont val="Arial"/>
        <family val="2"/>
      </rPr>
      <t>1</t>
    </r>
  </si>
  <si>
    <r>
      <t>25,750</t>
    </r>
    <r>
      <rPr>
        <vertAlign val="superscript"/>
        <sz val="10"/>
        <rFont val="Arial"/>
        <family val="2"/>
      </rPr>
      <t>1</t>
    </r>
  </si>
  <si>
    <t>7.0%</t>
  </si>
  <si>
    <r>
      <t>24,750</t>
    </r>
    <r>
      <rPr>
        <vertAlign val="superscript"/>
        <sz val="10"/>
        <rFont val="Arial"/>
        <family val="2"/>
      </rPr>
      <t>1</t>
    </r>
  </si>
  <si>
    <t>6.7%</t>
  </si>
  <si>
    <t>14952</t>
  </si>
  <si>
    <r>
      <t>29,500</t>
    </r>
    <r>
      <rPr>
        <vertAlign val="superscript"/>
        <sz val="10"/>
        <rFont val="Arial"/>
        <family val="2"/>
      </rPr>
      <t>1</t>
    </r>
  </si>
  <si>
    <t>8.5%</t>
  </si>
  <si>
    <r>
      <t>100,424</t>
    </r>
    <r>
      <rPr>
        <vertAlign val="superscript"/>
        <sz val="10"/>
        <rFont val="Arial"/>
        <family val="2"/>
      </rPr>
      <t>3</t>
    </r>
  </si>
  <si>
    <r>
      <t>22,527</t>
    </r>
    <r>
      <rPr>
        <vertAlign val="superscript"/>
        <sz val="10"/>
        <rFont val="Arial"/>
        <family val="2"/>
      </rPr>
      <t>3</t>
    </r>
  </si>
  <si>
    <r>
      <t>21,440</t>
    </r>
    <r>
      <rPr>
        <vertAlign val="superscript"/>
        <sz val="10"/>
        <rFont val="Arial"/>
        <family val="2"/>
      </rPr>
      <t>3</t>
    </r>
  </si>
  <si>
    <t>12.6%</t>
  </si>
  <si>
    <t>13.4%</t>
  </si>
  <si>
    <r>
      <t>90,776</t>
    </r>
    <r>
      <rPr>
        <vertAlign val="superscript"/>
        <sz val="10"/>
        <rFont val="Arial"/>
        <family val="2"/>
      </rPr>
      <t>6</t>
    </r>
  </si>
  <si>
    <t>12.4%</t>
  </si>
  <si>
    <r>
      <t>16,995</t>
    </r>
    <r>
      <rPr>
        <vertAlign val="superscript"/>
        <sz val="10"/>
        <rFont val="Arial"/>
        <family val="2"/>
      </rPr>
      <t>1</t>
    </r>
  </si>
  <si>
    <t>95382</t>
  </si>
  <si>
    <t>11.1%</t>
  </si>
  <si>
    <t>9.2%</t>
  </si>
  <si>
    <t>7.8%</t>
  </si>
  <si>
    <t>7.4%</t>
  </si>
  <si>
    <t>6133*</t>
  </si>
  <si>
    <r>
      <t>54,800</t>
    </r>
    <r>
      <rPr>
        <vertAlign val="superscript"/>
        <sz val="10"/>
        <rFont val="Arial"/>
        <family val="2"/>
      </rPr>
      <t>1</t>
    </r>
  </si>
  <si>
    <t>5.9%</t>
  </si>
  <si>
    <r>
      <t>2000</t>
    </r>
    <r>
      <rPr>
        <vertAlign val="superscript"/>
        <sz val="10"/>
        <rFont val="Arial"/>
        <family val="2"/>
      </rPr>
      <t>1</t>
    </r>
  </si>
  <si>
    <t>4.5%</t>
  </si>
  <si>
    <t>6.5%</t>
  </si>
  <si>
    <r>
      <t>39,690</t>
    </r>
    <r>
      <rPr>
        <i/>
        <vertAlign val="superscript"/>
        <sz val="10"/>
        <rFont val="Arial"/>
        <family val="2"/>
      </rPr>
      <t>1</t>
    </r>
  </si>
  <si>
    <r>
      <t>58,200</t>
    </r>
    <r>
      <rPr>
        <i/>
        <vertAlign val="superscript"/>
        <sz val="10"/>
        <rFont val="Arial"/>
        <family val="2"/>
      </rPr>
      <t>1</t>
    </r>
  </si>
  <si>
    <r>
      <t>6,097</t>
    </r>
    <r>
      <rPr>
        <i/>
        <vertAlign val="superscript"/>
        <sz val="10"/>
        <rFont val="Arial"/>
        <family val="2"/>
      </rPr>
      <t>1</t>
    </r>
  </si>
  <si>
    <r>
      <t>11,928</t>
    </r>
    <r>
      <rPr>
        <i/>
        <vertAlign val="superscript"/>
        <sz val="10"/>
        <rFont val="Arial"/>
        <family val="2"/>
      </rPr>
      <t>1</t>
    </r>
  </si>
  <si>
    <t>6.2%</t>
  </si>
  <si>
    <r>
      <t>54800</t>
    </r>
    <r>
      <rPr>
        <i/>
        <vertAlign val="superscript"/>
        <sz val="10"/>
        <rFont val="Arial"/>
        <family val="2"/>
      </rPr>
      <t>1</t>
    </r>
  </si>
  <si>
    <r>
      <t>67,412</t>
    </r>
    <r>
      <rPr>
        <i/>
        <vertAlign val="superscript"/>
        <sz val="10"/>
        <rFont val="Arial"/>
        <family val="2"/>
      </rPr>
      <t>7</t>
    </r>
  </si>
  <si>
    <t>5.7%</t>
  </si>
  <si>
    <t>5.4%</t>
  </si>
  <si>
    <t>Source: Catholic Media Office; Archdioceses of Glasgow; Office for National stastistics; General Register Office for Scotland.</t>
  </si>
  <si>
    <r>
      <t>2</t>
    </r>
    <r>
      <rPr>
        <sz val="10"/>
        <rFont val="Arial"/>
      </rPr>
      <t>England and Wales only</t>
    </r>
  </si>
  <si>
    <r>
      <t>3</t>
    </r>
    <r>
      <rPr>
        <sz val="10"/>
        <rFont val="Arial"/>
      </rPr>
      <t>1958 figure</t>
    </r>
  </si>
  <si>
    <r>
      <t>4</t>
    </r>
    <r>
      <rPr>
        <sz val="10"/>
        <rFont val="Arial"/>
      </rPr>
      <t>Great Britain</t>
    </r>
  </si>
  <si>
    <r>
      <t>6</t>
    </r>
    <r>
      <rPr>
        <sz val="10"/>
        <rFont val="Arial"/>
      </rPr>
      <t>1969 figure</t>
    </r>
  </si>
  <si>
    <r>
      <t>7</t>
    </r>
    <r>
      <rPr>
        <sz val="10"/>
        <rFont val="Arial"/>
      </rPr>
      <t>There was a particularly large drop between 1995 and 1996</t>
    </r>
  </si>
  <si>
    <r>
      <t>8</t>
    </r>
    <r>
      <rPr>
        <sz val="10"/>
        <rFont val="Arial"/>
      </rPr>
      <t xml:space="preserve">1900-1915 pro rata to N. Ireland proportion of all Catholic marriages in the whole of England 1920
</t>
    </r>
  </si>
  <si>
    <t>*Mistype? Compare with RT7 figure of 5134 for 1995.</t>
  </si>
  <si>
    <r>
      <t xml:space="preserve">Source: P. Brierley (ed.), </t>
    </r>
    <r>
      <rPr>
        <i/>
        <sz val="10"/>
        <rFont val="Arial"/>
        <family val="2"/>
      </rPr>
      <t>UK Christian Handbook Religious Trends 7 (2007-2008).</t>
    </r>
  </si>
  <si>
    <t>Table 8.14.1, Other Roman Catholic Statistics, England and Wales, 1985-1999</t>
  </si>
  <si>
    <t>Year</t>
  </si>
  <si>
    <t>Infant Baptisms
(up to 7 years)</t>
  </si>
  <si>
    <t>Confirmations</t>
  </si>
  <si>
    <r>
      <t>Receptions</t>
    </r>
    <r>
      <rPr>
        <vertAlign val="superscript"/>
        <sz val="11"/>
        <color indexed="8"/>
        <rFont val="Calibri"/>
        <family val="2"/>
      </rPr>
      <t>2</t>
    </r>
    <r>
      <rPr>
        <sz val="10"/>
        <rFont val="Arial"/>
      </rPr>
      <t xml:space="preserve">
including
baptisms of those
aged 7 and over</t>
    </r>
  </si>
  <si>
    <t>First Communions</t>
  </si>
  <si>
    <t>Estimated
Catholic
Population</t>
  </si>
  <si>
    <t>Marriages</t>
  </si>
  <si>
    <t>Convents
(Women)</t>
  </si>
  <si>
    <t>England
&amp; Wales</t>
  </si>
  <si>
    <t>Percentage of
Births (%)</t>
  </si>
  <si>
    <t>Number</t>
  </si>
  <si>
    <t>% all
marriages</t>
  </si>
  <si>
    <t>% of
religious marriages</t>
  </si>
  <si>
    <r>
      <t>1269</t>
    </r>
    <r>
      <rPr>
        <vertAlign val="superscript"/>
        <sz val="11"/>
        <color indexed="8"/>
        <rFont val="Calibri"/>
        <family val="2"/>
      </rPr>
      <t>1</t>
    </r>
  </si>
  <si>
    <r>
      <t>43372</t>
    </r>
    <r>
      <rPr>
        <vertAlign val="superscript"/>
        <sz val="11"/>
        <color indexed="8"/>
        <rFont val="Calibri"/>
        <family val="2"/>
      </rPr>
      <t>1</t>
    </r>
  </si>
  <si>
    <r>
      <t>55872</t>
    </r>
    <r>
      <rPr>
        <vertAlign val="superscript"/>
        <sz val="11"/>
        <color indexed="8"/>
        <rFont val="Calibri"/>
        <family val="2"/>
      </rPr>
      <t>1</t>
    </r>
  </si>
  <si>
    <r>
      <t>74500</t>
    </r>
    <r>
      <rPr>
        <vertAlign val="superscript"/>
        <sz val="11"/>
        <color indexed="8"/>
        <rFont val="Calibri"/>
        <family val="2"/>
      </rPr>
      <t>1</t>
    </r>
  </si>
  <si>
    <r>
      <t>5128</t>
    </r>
    <r>
      <rPr>
        <vertAlign val="superscript"/>
        <sz val="11"/>
        <color indexed="8"/>
        <rFont val="Calibri"/>
        <family val="2"/>
      </rPr>
      <t>1</t>
    </r>
  </si>
  <si>
    <r>
      <t>74725</t>
    </r>
    <r>
      <rPr>
        <vertAlign val="superscript"/>
        <sz val="11"/>
        <color indexed="8"/>
        <rFont val="Calibri"/>
        <family val="2"/>
      </rPr>
      <t>1</t>
    </r>
  </si>
  <si>
    <r>
      <t>5130</t>
    </r>
    <r>
      <rPr>
        <vertAlign val="superscript"/>
        <sz val="11"/>
        <color indexed="8"/>
        <rFont val="Calibri"/>
        <family val="2"/>
      </rPr>
      <t>1</t>
    </r>
  </si>
  <si>
    <r>
      <t>1271</t>
    </r>
    <r>
      <rPr>
        <vertAlign val="superscript"/>
        <sz val="11"/>
        <color indexed="8"/>
        <rFont val="Calibri"/>
        <family val="2"/>
      </rPr>
      <t>1</t>
    </r>
  </si>
  <si>
    <r>
      <t>5134</t>
    </r>
    <r>
      <rPr>
        <vertAlign val="superscript"/>
        <sz val="11"/>
        <color indexed="8"/>
        <rFont val="Calibri"/>
        <family val="2"/>
      </rPr>
      <t>1</t>
    </r>
  </si>
  <si>
    <r>
      <t>1272</t>
    </r>
    <r>
      <rPr>
        <vertAlign val="superscript"/>
        <sz val="11"/>
        <color indexed="8"/>
        <rFont val="Calibri"/>
        <family val="2"/>
      </rPr>
      <t>1</t>
    </r>
  </si>
  <si>
    <r>
      <t>5184</t>
    </r>
    <r>
      <rPr>
        <vertAlign val="superscript"/>
        <sz val="11"/>
        <color indexed="8"/>
        <rFont val="Calibri"/>
        <family val="2"/>
      </rPr>
      <t>1</t>
    </r>
  </si>
  <si>
    <r>
      <t>39690</t>
    </r>
    <r>
      <rPr>
        <vertAlign val="superscript"/>
        <sz val="11"/>
        <color indexed="8"/>
        <rFont val="Calibri"/>
        <family val="2"/>
      </rPr>
      <t>1</t>
    </r>
  </si>
  <si>
    <r>
      <t>58411</t>
    </r>
    <r>
      <rPr>
        <vertAlign val="superscript"/>
        <sz val="11"/>
        <color indexed="8"/>
        <rFont val="Calibri"/>
        <family val="2"/>
      </rPr>
      <t>1</t>
    </r>
  </si>
  <si>
    <r>
      <t>1274</t>
    </r>
    <r>
      <rPr>
        <vertAlign val="superscript"/>
        <sz val="11"/>
        <color indexed="8"/>
        <rFont val="Calibri"/>
        <family val="2"/>
      </rPr>
      <t>1</t>
    </r>
  </si>
  <si>
    <r>
      <t>1998</t>
    </r>
    <r>
      <rPr>
        <vertAlign val="superscript"/>
        <sz val="11"/>
        <color indexed="8"/>
        <rFont val="Calibri"/>
        <family val="2"/>
      </rPr>
      <t>1</t>
    </r>
  </si>
  <si>
    <r>
      <t>13798</t>
    </r>
    <r>
      <rPr>
        <vertAlign val="superscript"/>
        <sz val="11"/>
        <color indexed="8"/>
        <rFont val="Calibri"/>
        <family val="2"/>
      </rPr>
      <t>3</t>
    </r>
  </si>
  <si>
    <r>
      <t>1999</t>
    </r>
    <r>
      <rPr>
        <vertAlign val="superscript"/>
        <sz val="11"/>
        <color indexed="8"/>
        <rFont val="Calibri"/>
        <family val="2"/>
      </rPr>
      <t>1</t>
    </r>
  </si>
  <si>
    <r>
      <t>13563</t>
    </r>
    <r>
      <rPr>
        <vertAlign val="superscript"/>
        <sz val="11"/>
        <color indexed="8"/>
        <rFont val="Calibri"/>
        <family val="2"/>
      </rPr>
      <t>3</t>
    </r>
  </si>
  <si>
    <r>
      <t>2</t>
    </r>
    <r>
      <rPr>
        <sz val="10"/>
        <rFont val="Arial"/>
      </rPr>
      <t>Adult conversions</t>
    </r>
  </si>
  <si>
    <r>
      <t>3</t>
    </r>
    <r>
      <rPr>
        <sz val="10"/>
        <rFont val="Arial"/>
      </rPr>
      <t>Roman Catholic marriages are counted to a different formula to those counted by the Office of National Statistics (ONS) as Roman Catholic marriages, and in 1985-1987 they were 9.4% higher than the ONS figures. The ONS figures have been increased by 9.4% in 1998 and 1999.</t>
    </r>
  </si>
  <si>
    <t>Table 8.14.2, Other Roman Catholic Statistics, England and Wales, 2000-2005</t>
  </si>
  <si>
    <r>
      <t>Infant Baptisms (up to 7 years)</t>
    </r>
    <r>
      <rPr>
        <vertAlign val="superscript"/>
        <sz val="11"/>
        <color indexed="8"/>
        <rFont val="Calibri"/>
        <family val="2"/>
      </rPr>
      <t>6</t>
    </r>
  </si>
  <si>
    <t>Confirmations,
England
&amp; Wales</t>
  </si>
  <si>
    <r>
      <t>Receptions</t>
    </r>
    <r>
      <rPr>
        <vertAlign val="superscript"/>
        <sz val="11"/>
        <color indexed="8"/>
        <rFont val="Calibri"/>
        <family val="2"/>
      </rPr>
      <t>4</t>
    </r>
    <r>
      <rPr>
        <sz val="10"/>
        <rFont val="Arial"/>
      </rPr>
      <t>,
England
&amp; Wales</t>
    </r>
  </si>
  <si>
    <t>First
Communions,
England
&amp; Wales</t>
  </si>
  <si>
    <t>Estimated Catholic
Population,
England &amp; Wales</t>
  </si>
  <si>
    <t>% of
births</t>
  </si>
  <si>
    <t>England &amp; Wales</t>
  </si>
  <si>
    <t>N. lreland</t>
  </si>
  <si>
    <t>% all marriages</t>
  </si>
  <si>
    <t>% of religious</t>
  </si>
  <si>
    <r>
      <t>37800</t>
    </r>
    <r>
      <rPr>
        <vertAlign val="superscript"/>
        <sz val="11"/>
        <color indexed="8"/>
        <rFont val="Calibri"/>
        <family val="2"/>
      </rPr>
      <t>1</t>
    </r>
  </si>
  <si>
    <r>
      <t>61500</t>
    </r>
    <r>
      <rPr>
        <vertAlign val="superscript"/>
        <sz val="11"/>
        <color indexed="8"/>
        <rFont val="Calibri"/>
        <family val="2"/>
      </rPr>
      <t>1</t>
    </r>
  </si>
  <si>
    <r>
      <t>62000</t>
    </r>
    <r>
      <rPr>
        <vertAlign val="superscript"/>
        <sz val="11"/>
        <color indexed="8"/>
        <rFont val="Calibri"/>
        <family val="2"/>
      </rPr>
      <t>1</t>
    </r>
  </si>
  <si>
    <r>
      <t>12245</t>
    </r>
    <r>
      <rPr>
        <vertAlign val="superscript"/>
        <sz val="11"/>
        <color indexed="8"/>
        <rFont val="Calibri"/>
        <family val="2"/>
      </rPr>
      <t>2</t>
    </r>
  </si>
  <si>
    <r>
      <t>62500</t>
    </r>
    <r>
      <rPr>
        <vertAlign val="superscript"/>
        <sz val="11"/>
        <color indexed="8"/>
        <rFont val="Calibri"/>
        <family val="2"/>
      </rPr>
      <t>1</t>
    </r>
  </si>
  <si>
    <r>
      <t>11323</t>
    </r>
    <r>
      <rPr>
        <vertAlign val="superscript"/>
        <sz val="11"/>
        <color indexed="8"/>
        <rFont val="Calibri"/>
        <family val="2"/>
      </rPr>
      <t>3</t>
    </r>
  </si>
  <si>
    <r>
      <t>2196</t>
    </r>
    <r>
      <rPr>
        <vertAlign val="superscript"/>
        <sz val="11"/>
        <color indexed="8"/>
        <rFont val="Calibri"/>
        <family val="2"/>
      </rPr>
      <t>1</t>
    </r>
  </si>
  <si>
    <r>
      <t>2600</t>
    </r>
    <r>
      <rPr>
        <vertAlign val="superscript"/>
        <sz val="11"/>
        <color indexed="8"/>
        <rFont val="Calibri"/>
        <family val="2"/>
      </rPr>
      <t>1</t>
    </r>
  </si>
  <si>
    <r>
      <t>7560</t>
    </r>
    <r>
      <rPr>
        <vertAlign val="superscript"/>
        <sz val="11"/>
        <color indexed="8"/>
        <rFont val="Calibri"/>
        <family val="2"/>
      </rPr>
      <t>1</t>
    </r>
  </si>
  <si>
    <r>
      <t>36122</t>
    </r>
    <r>
      <rPr>
        <vertAlign val="superscript"/>
        <sz val="11"/>
        <color indexed="8"/>
        <rFont val="Calibri"/>
        <family val="2"/>
      </rPr>
      <t>1</t>
    </r>
  </si>
  <si>
    <r>
      <t>4177</t>
    </r>
    <r>
      <rPr>
        <vertAlign val="superscript"/>
        <sz val="11"/>
        <color indexed="8"/>
        <rFont val="Calibri"/>
        <family val="2"/>
      </rPr>
      <t>1</t>
    </r>
  </si>
  <si>
    <r>
      <t>63000</t>
    </r>
    <r>
      <rPr>
        <vertAlign val="superscript"/>
        <sz val="11"/>
        <color indexed="8"/>
        <rFont val="Calibri"/>
        <family val="2"/>
      </rPr>
      <t>1</t>
    </r>
  </si>
  <si>
    <r>
      <t>12.5</t>
    </r>
    <r>
      <rPr>
        <vertAlign val="superscript"/>
        <sz val="11"/>
        <color indexed="8"/>
        <rFont val="Calibri"/>
        <family val="2"/>
      </rPr>
      <t>1</t>
    </r>
  </si>
  <si>
    <r>
      <t>1653</t>
    </r>
    <r>
      <rPr>
        <vertAlign val="superscript"/>
        <sz val="11"/>
        <color indexed="8"/>
        <rFont val="Calibri"/>
        <family val="2"/>
      </rPr>
      <t>1</t>
    </r>
  </si>
  <si>
    <r>
      <t>2535</t>
    </r>
    <r>
      <rPr>
        <vertAlign val="superscript"/>
        <sz val="11"/>
        <color indexed="8"/>
        <rFont val="Calibri"/>
        <family val="2"/>
      </rPr>
      <t>1</t>
    </r>
  </si>
  <si>
    <r>
      <t>7610</t>
    </r>
    <r>
      <rPr>
        <vertAlign val="superscript"/>
        <sz val="11"/>
        <color indexed="8"/>
        <rFont val="Calibri"/>
        <family val="2"/>
      </rPr>
      <t>1</t>
    </r>
  </si>
  <si>
    <r>
      <t>35664</t>
    </r>
    <r>
      <rPr>
        <vertAlign val="superscript"/>
        <sz val="11"/>
        <color indexed="8"/>
        <rFont val="Calibri"/>
        <family val="2"/>
      </rPr>
      <t>1</t>
    </r>
  </si>
  <si>
    <r>
      <t>36500</t>
    </r>
    <r>
      <rPr>
        <vertAlign val="superscript"/>
        <sz val="11"/>
        <color indexed="8"/>
        <rFont val="Calibri"/>
        <family val="2"/>
      </rPr>
      <t>1</t>
    </r>
  </si>
  <si>
    <r>
      <t>1764</t>
    </r>
    <r>
      <rPr>
        <vertAlign val="superscript"/>
        <sz val="11"/>
        <color indexed="8"/>
        <rFont val="Calibri"/>
        <family val="2"/>
      </rPr>
      <t>1</t>
    </r>
  </si>
  <si>
    <r>
      <t>2460</t>
    </r>
    <r>
      <rPr>
        <vertAlign val="superscript"/>
        <sz val="11"/>
        <color indexed="8"/>
        <rFont val="Calibri"/>
        <family val="2"/>
      </rPr>
      <t>1</t>
    </r>
  </si>
  <si>
    <r>
      <t>35330</t>
    </r>
    <r>
      <rPr>
        <vertAlign val="superscript"/>
        <sz val="11"/>
        <color indexed="8"/>
        <rFont val="Calibri"/>
        <family val="2"/>
      </rPr>
      <t>1</t>
    </r>
  </si>
  <si>
    <r>
      <t>64000</t>
    </r>
    <r>
      <rPr>
        <vertAlign val="superscript"/>
        <sz val="11"/>
        <color indexed="8"/>
        <rFont val="Calibri"/>
        <family val="2"/>
      </rPr>
      <t>1</t>
    </r>
  </si>
  <si>
    <t>13.0</t>
  </si>
  <si>
    <r>
      <t>2006</t>
    </r>
    <r>
      <rPr>
        <vertAlign val="superscript"/>
        <sz val="11"/>
        <color indexed="8"/>
        <rFont val="Calibri"/>
        <family val="2"/>
      </rPr>
      <t>1</t>
    </r>
  </si>
  <si>
    <r>
      <t>2010</t>
    </r>
    <r>
      <rPr>
        <vertAlign val="superscript"/>
        <sz val="11"/>
        <color indexed="8"/>
        <rFont val="Calibri"/>
        <family val="2"/>
      </rPr>
      <t>1</t>
    </r>
  </si>
  <si>
    <r>
      <t>64520</t>
    </r>
    <r>
      <rPr>
        <vertAlign val="superscript"/>
        <sz val="11"/>
        <color indexed="8"/>
        <rFont val="Calibri"/>
        <family val="2"/>
      </rPr>
      <t>5</t>
    </r>
  </si>
  <si>
    <r>
      <t>7910</t>
    </r>
    <r>
      <rPr>
        <vertAlign val="superscript"/>
        <sz val="11"/>
        <color indexed="8"/>
        <rFont val="Calibri"/>
        <family val="2"/>
      </rPr>
      <t>5</t>
    </r>
  </si>
  <si>
    <r>
      <t>9110</t>
    </r>
    <r>
      <rPr>
        <vertAlign val="superscript"/>
        <sz val="11"/>
        <color indexed="8"/>
        <rFont val="Calibri"/>
        <family val="2"/>
      </rPr>
      <t>5</t>
    </r>
  </si>
  <si>
    <r>
      <t>1</t>
    </r>
    <r>
      <rPr>
        <sz val="10"/>
        <rFont val="Arial"/>
        <family val="2"/>
      </rPr>
      <t>Estimate</t>
    </r>
  </si>
  <si>
    <r>
      <t>2</t>
    </r>
    <r>
      <rPr>
        <sz val="10"/>
        <rFont val="Arial"/>
      </rPr>
      <t>Including 1,599 to unbaptised persons [SM: where both partners were not baptised?]</t>
    </r>
  </si>
  <si>
    <r>
      <t>3</t>
    </r>
    <r>
      <rPr>
        <sz val="10"/>
        <rFont val="Arial"/>
      </rPr>
      <t>Including 1,570 to unbaptised persons</t>
    </r>
  </si>
  <si>
    <r>
      <t>4</t>
    </r>
    <r>
      <rPr>
        <sz val="10"/>
        <rFont val="Arial"/>
      </rPr>
      <t>Adult conversion</t>
    </r>
  </si>
  <si>
    <r>
      <t>5</t>
    </r>
    <r>
      <rPr>
        <sz val="10"/>
        <rFont val="Arial"/>
      </rPr>
      <t>Revised figure</t>
    </r>
  </si>
  <si>
    <r>
      <t>6</t>
    </r>
    <r>
      <rPr>
        <sz val="10"/>
        <rFont val="Arial"/>
      </rPr>
      <t>These figures omit the very substantial increase in the number of later baptisms (children aged 7 to 13), of the order of 130,000 in 2004. Baptisms of those under 14 in 2004 were 30.2% of the total, due to the huge numbers of Catholic immigrants.</t>
    </r>
  </si>
  <si>
    <r>
      <t>ESTIMATED CATHOLIC POPULATION</t>
    </r>
    <r>
      <rPr>
        <b/>
        <vertAlign val="superscript"/>
        <sz val="10"/>
        <rFont val="Times New Roman"/>
        <family val="1"/>
      </rPr>
      <t>1</t>
    </r>
  </si>
  <si>
    <r>
      <t>England and Wales</t>
    </r>
    <r>
      <rPr>
        <b/>
        <i/>
        <vertAlign val="superscript"/>
        <sz val="10"/>
        <rFont val="Times New Roman"/>
        <family val="1"/>
      </rPr>
      <t>2</t>
    </r>
  </si>
  <si>
    <r>
      <t>Scotland</t>
    </r>
    <r>
      <rPr>
        <b/>
        <i/>
        <vertAlign val="superscript"/>
        <sz val="10"/>
        <rFont val="Times New Roman"/>
        <family val="1"/>
      </rPr>
      <t>3</t>
    </r>
  </si>
  <si>
    <t>1 354 000</t>
  </si>
  <si>
    <t>326 000</t>
  </si>
  <si>
    <t>1 360 000</t>
  </si>
  <si>
    <t>327 000</t>
  </si>
  <si>
    <t>1 357 000</t>
  </si>
  <si>
    <t>343 000</t>
  </si>
  <si>
    <t>1 500 000</t>
  </si>
  <si>
    <t>365 000</t>
  </si>
  <si>
    <t>413 400</t>
  </si>
  <si>
    <t>513 400</t>
  </si>
  <si>
    <t>514 000</t>
  </si>
  <si>
    <t>514 400</t>
  </si>
  <si>
    <t>515 625</t>
  </si>
  <si>
    <t>1 661 375</t>
  </si>
  <si>
    <t>518 625</t>
  </si>
  <si>
    <t>1 671 031</t>
  </si>
  <si>
    <t>518 969</t>
  </si>
  <si>
    <t>1 710 000</t>
  </si>
  <si>
    <t>1 793 038</t>
  </si>
  <si>
    <t>546 000</t>
  </si>
  <si>
    <t>1 891 006</t>
  </si>
  <si>
    <t>1 885 655</t>
  </si>
  <si>
    <t>548 000</t>
  </si>
  <si>
    <t>1 894 243</t>
  </si>
  <si>
    <t>1 890 018</t>
  </si>
  <si>
    <t>1 903 844</t>
  </si>
  <si>
    <t>1 898 843</t>
  </si>
  <si>
    <t>603 094</t>
  </si>
  <si>
    <t>1 915 475</t>
  </si>
  <si>
    <t>601 304</t>
  </si>
  <si>
    <t>1 931 991</t>
  </si>
  <si>
    <t>600 000</t>
  </si>
  <si>
    <t>1 965 787</t>
  </si>
  <si>
    <t>1 997 280</t>
  </si>
  <si>
    <t>2 030 855</t>
  </si>
  <si>
    <t>2 042 630</t>
  </si>
  <si>
    <t>2 055 860</t>
  </si>
  <si>
    <t>2 156 146</t>
  </si>
  <si>
    <t>2 174 673</t>
  </si>
  <si>
    <t>2 206 244</t>
  </si>
  <si>
    <t>607 000</t>
  </si>
  <si>
    <t>2 235 237</t>
  </si>
  <si>
    <t>607 900</t>
  </si>
  <si>
    <t>2 244 580</t>
  </si>
  <si>
    <t>2 278 830</t>
  </si>
  <si>
    <t>612 330</t>
  </si>
  <si>
    <t>2 321 117</t>
  </si>
  <si>
    <t>612 177</t>
  </si>
  <si>
    <t>2 335 890</t>
  </si>
  <si>
    <t>614 205</t>
  </si>
  <si>
    <t>2 353 589</t>
  </si>
  <si>
    <t>614 021</t>
  </si>
  <si>
    <t>2 361 504</t>
  </si>
  <si>
    <t>614 420</t>
  </si>
  <si>
    <t>2 375 196</t>
  </si>
  <si>
    <t>614 469</t>
  </si>
  <si>
    <t>2 406 419</t>
  </si>
  <si>
    <t>2 414 002</t>
  </si>
  <si>
    <t>2 334 427</t>
  </si>
  <si>
    <t>621 398</t>
  </si>
  <si>
    <t>2 372 074</t>
  </si>
  <si>
    <t>2 392 983</t>
  </si>
  <si>
    <t>2 415 428</t>
  </si>
  <si>
    <t>2 443 600</t>
  </si>
  <si>
    <t>678 538</t>
  </si>
  <si>
    <t>2 528 200</t>
  </si>
  <si>
    <t>2 648 900</t>
  </si>
  <si>
    <t>721 200</t>
  </si>
  <si>
    <t>2 754 249</t>
  </si>
  <si>
    <t>745 125</t>
  </si>
  <si>
    <t>2 808 596</t>
  </si>
  <si>
    <t>748 463</t>
  </si>
  <si>
    <t>2 837 700</t>
  </si>
  <si>
    <t>753 434</t>
  </si>
  <si>
    <t>2 878 400</t>
  </si>
  <si>
    <t>764 831</t>
  </si>
  <si>
    <t>2 939 000</t>
  </si>
  <si>
    <t>774 320</t>
  </si>
  <si>
    <t>3 031 600</t>
  </si>
  <si>
    <t>768 420</t>
  </si>
  <si>
    <t>3 169 700</t>
  </si>
  <si>
    <t>757 130</t>
  </si>
  <si>
    <t>3 292 000</t>
  </si>
  <si>
    <t>772 330</t>
  </si>
  <si>
    <t>3 343 000</t>
  </si>
  <si>
    <t>787 170</t>
  </si>
  <si>
    <t>3 422 500</t>
  </si>
  <si>
    <t>3 553 500</t>
  </si>
  <si>
    <t>792 640</t>
  </si>
  <si>
    <t>799 180</t>
  </si>
  <si>
    <t>3 660 000</t>
  </si>
  <si>
    <t>799 150</t>
  </si>
  <si>
    <t>3 726 500</t>
  </si>
  <si>
    <t>812 460</t>
  </si>
  <si>
    <t>3 956 500</t>
  </si>
  <si>
    <t>809 680</t>
  </si>
  <si>
    <t>4 000 695</t>
  </si>
  <si>
    <t>827 410</t>
  </si>
  <si>
    <t>4 004 840</t>
  </si>
  <si>
    <t>824 800</t>
  </si>
  <si>
    <t>4 087 949</t>
  </si>
  <si>
    <t>818 930</t>
  </si>
  <si>
    <t>4 143 854</t>
  </si>
  <si>
    <t>820 000</t>
  </si>
  <si>
    <t>4 010 210</t>
  </si>
  <si>
    <t>818 500</t>
  </si>
  <si>
    <r>
      <t xml:space="preserve">Source: </t>
    </r>
    <r>
      <rPr>
        <sz val="8"/>
        <rFont val="Arial"/>
        <family val="2"/>
      </rPr>
      <t xml:space="preserve">R. Currie et al., </t>
    </r>
    <r>
      <rPr>
        <i/>
        <sz val="8"/>
        <rFont val="Arial"/>
        <family val="2"/>
      </rPr>
      <t>Churches and Churchgoers: Patterns of Church Growth in the British Isles since 1700</t>
    </r>
    <r>
      <rPr>
        <sz val="8"/>
        <rFont val="Arial"/>
        <family val="2"/>
      </rPr>
      <t xml:space="preserve"> (1977), Table A5, p. 153, and Notes, pp. 153-155. </t>
    </r>
  </si>
  <si>
    <t>This worksheet © University of Manchester, 2010. Right-click on the document below to open the document object and view all notes.</t>
  </si>
  <si>
    <t>Roman Catholics</t>
  </si>
  <si>
    <t>Baptisms (Great Britain)</t>
  </si>
  <si>
    <t>Adult Conversions (England and Wales only)</t>
  </si>
  <si>
    <r>
      <t xml:space="preserve">Source: </t>
    </r>
    <r>
      <rPr>
        <sz val="8"/>
        <rFont val="Arial"/>
        <family val="2"/>
      </rPr>
      <t xml:space="preserve">R. Currie et al., </t>
    </r>
    <r>
      <rPr>
        <i/>
        <sz val="8"/>
        <rFont val="Arial"/>
        <family val="2"/>
      </rPr>
      <t>Churches and Churchgoers: Patterns of Church Growth in the British Isles since 1700</t>
    </r>
    <r>
      <rPr>
        <sz val="8"/>
        <rFont val="Arial"/>
        <family val="2"/>
      </rPr>
      <t xml:space="preserve"> (1977), Table B10, pp. 189-191, and Notes, pp. 191-192.</t>
    </r>
  </si>
  <si>
    <t>© University of Manchester, 2010.</t>
  </si>
  <si>
    <r>
      <t xml:space="preserve">Source: A. E. C. W. Spencer (ed.), </t>
    </r>
    <r>
      <rPr>
        <i/>
        <sz val="10"/>
        <rFont val="Arial"/>
        <family val="2"/>
      </rPr>
      <t>Digest of Statistics of the Catholic Community of England &amp; Wales, 1958-2005</t>
    </r>
    <r>
      <rPr>
        <sz val="10"/>
        <rFont val="Arial"/>
      </rPr>
      <t>. Volume I: Population and Vital Statistics, Pastoral Services, Evangelisation and Education.</t>
    </r>
  </si>
  <si>
    <t>Estimated Catholic Population of England and Wales, including Channel Isles and Isle of Man</t>
  </si>
  <si>
    <t>Source of Catholic population estimate</t>
  </si>
  <si>
    <t>Reported Catholic population [sum of diocesan totals of "regularly attending Catholics"]</t>
  </si>
  <si>
    <t>"Rites of passage" Catholic population</t>
  </si>
  <si>
    <t>Total Baptisms and Conversions to Catholicism, 1958-2005</t>
  </si>
  <si>
    <t>Total Baptisms and Conversions to Catholicism, 1958-2005, by entry type. Source: CEC/CBC (revised by Spencer)</t>
  </si>
  <si>
    <t>Catholic Directory</t>
  </si>
  <si>
    <t>Catholic Education Council/Catholic Bishops' Conference*</t>
  </si>
  <si>
    <t>Annuario Pontificio</t>
  </si>
  <si>
    <t>CEC/CBC (revised)**</t>
  </si>
  <si>
    <t>Spencer estimates of 'four-wheeler' RC population</t>
  </si>
  <si>
    <t>Diocesan Directory totals</t>
  </si>
  <si>
    <t>CEC/CBC</t>
  </si>
  <si>
    <t>Annuario Pontifico</t>
  </si>
  <si>
    <t>Baptism under 1</t>
  </si>
  <si>
    <t>Baptism aged 1-6</t>
  </si>
  <si>
    <t>Baptism aged 7-13</t>
  </si>
  <si>
    <t>Total 'late baptism'</t>
  </si>
  <si>
    <t>Total conversions aged 14 or over</t>
  </si>
  <si>
    <t>Total entry</t>
  </si>
  <si>
    <t>* Estimates prepared by the Newman Demographic Survey (1958-1962), the Catholic Education Service (1963-1991), the CES (1997 and 1998) and the CBC (1999-2005)</t>
  </si>
  <si>
    <t>** Estimated by Spencer for the Pastoral Research Centre, 2007</t>
  </si>
  <si>
    <t>England and Wales live births</t>
  </si>
  <si>
    <t>C&amp;C RC baptisms (Great Britain)</t>
  </si>
  <si>
    <t>RT baptisms (E&amp;W)</t>
  </si>
  <si>
    <t>PRC baptisms (infant, E&amp;W)</t>
  </si>
  <si>
    <t>PRC baptisms (all child, E&amp;W)</t>
  </si>
  <si>
    <t>RT %</t>
  </si>
  <si>
    <t>PRC infants %</t>
  </si>
  <si>
    <t xml:space="preserve">              </t>
  </si>
  <si>
    <t>All live births - Total</t>
  </si>
  <si>
    <t>England &amp; Wales population. Vision of Britain data (1871-1971) plus ONS data (1981-2009, http://www.statistics.gov.uk/statbase/Product.asp?vlnk=15106)</t>
  </si>
  <si>
    <t>Census population estimate for England and Wales</t>
  </si>
  <si>
    <t>England and Wales Population (linear interpolation between censuses until 1981)</t>
  </si>
  <si>
    <t>CGH RC community estimate</t>
  </si>
  <si>
    <t>RT/Catholic Directory RC community estimate</t>
  </si>
  <si>
    <t>PRC RC community estimate</t>
  </si>
  <si>
    <t>CGH %</t>
  </si>
  <si>
    <t>RT/CD %</t>
  </si>
  <si>
    <t>PRC %</t>
  </si>
  <si>
    <t>Source: British Social Attitudes survey, pooled dataset, 1983-2008. Design weights applied.</t>
  </si>
  <si>
    <t>Counts</t>
  </si>
  <si>
    <t>Percentage (%)</t>
  </si>
  <si>
    <t>Total</t>
  </si>
  <si>
    <t>Roman Catholic</t>
  </si>
  <si>
    <t>1900-1904</t>
  </si>
  <si>
    <t>1905-1909</t>
  </si>
  <si>
    <t>1910-1914</t>
  </si>
  <si>
    <t>1915-1919</t>
  </si>
  <si>
    <t>1920-1924</t>
  </si>
  <si>
    <t>1925-1929</t>
  </si>
  <si>
    <t>1930-1934</t>
  </si>
  <si>
    <t>1935-1939</t>
  </si>
  <si>
    <t>1940-1944</t>
  </si>
  <si>
    <t>1945-1949</t>
  </si>
  <si>
    <t>1950-1954</t>
  </si>
  <si>
    <t>1955-1959</t>
  </si>
  <si>
    <t>1960-1964</t>
  </si>
  <si>
    <t>1965-1969</t>
  </si>
  <si>
    <t>1970-1974</t>
  </si>
  <si>
    <t>1975-1979</t>
  </si>
  <si>
    <t>1980-1984</t>
  </si>
  <si>
    <t>1985-1989</t>
  </si>
  <si>
    <r>
      <t xml:space="preserve">Data sources: Brierley, </t>
    </r>
    <r>
      <rPr>
        <i/>
        <sz val="8"/>
        <rFont val="Arial"/>
        <family val="2"/>
      </rPr>
      <t xml:space="preserve">Religious Trends </t>
    </r>
    <r>
      <rPr>
        <sz val="8"/>
        <rFont val="Arial"/>
        <family val="2"/>
      </rPr>
      <t xml:space="preserve">and Spencer, </t>
    </r>
    <r>
      <rPr>
        <i/>
        <sz val="8"/>
        <rFont val="Arial"/>
        <family val="2"/>
      </rPr>
      <t xml:space="preserve">Digest </t>
    </r>
    <r>
      <rPr>
        <sz val="8"/>
        <rFont val="Arial"/>
        <family val="2"/>
      </rPr>
      <t>(see adjoining worksheets).</t>
    </r>
  </si>
  <si>
    <r>
      <t xml:space="preserve">Sources: R. Currie et al., </t>
    </r>
    <r>
      <rPr>
        <i/>
        <sz val="8"/>
        <rFont val="Arial"/>
        <family val="2"/>
      </rPr>
      <t>Churches &amp; Churchgoers</t>
    </r>
    <r>
      <rPr>
        <sz val="8"/>
        <rFont val="Arial"/>
        <family val="2"/>
      </rPr>
      <t xml:space="preserve"> (Oxford, 1977), Brierley, </t>
    </r>
    <r>
      <rPr>
        <i/>
        <sz val="8"/>
        <rFont val="Arial"/>
        <family val="2"/>
      </rPr>
      <t>Religious Trends</t>
    </r>
    <r>
      <rPr>
        <sz val="8"/>
        <rFont val="Arial"/>
        <family val="2"/>
      </rPr>
      <t xml:space="preserve"> and Spencer, </t>
    </r>
    <r>
      <rPr>
        <i/>
        <sz val="8"/>
        <rFont val="Arial"/>
        <family val="2"/>
      </rPr>
      <t>Digest.</t>
    </r>
  </si>
  <si>
    <t>See adjoining worksheets for full details.</t>
  </si>
  <si>
    <t>Source: British Social Attitudes survey, 1983-2008, National Centre for Social Research &amp; UK Data Archive.</t>
  </si>
  <si>
    <r>
      <t xml:space="preserve">Source: Spencer, </t>
    </r>
    <r>
      <rPr>
        <i/>
        <sz val="8"/>
        <rFont val="Arial"/>
        <family val="2"/>
      </rPr>
      <t>Digest.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</si>
</sst>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8" x14ac:knownFonts="1">
    <font>
      <sz val="10"/>
      <name val="Arial"/>
    </font>
    <font>
      <u/>
      <sz val="10"/>
      <color indexed="12"/>
      <name val="Arial"/>
    </font>
    <font>
      <i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1"/>
      <color indexed="8"/>
      <name val="Calibri"/>
      <family val="2"/>
    </font>
    <font>
      <i/>
      <vertAlign val="superscript"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vertAlign val="superscript"/>
      <sz val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b/>
      <i/>
      <sz val="10"/>
      <name val="Times New Roman"/>
      <family val="1"/>
    </font>
    <font>
      <b/>
      <i/>
      <vertAlign val="superscript"/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"/>
    </font>
    <font>
      <b/>
      <sz val="8"/>
      <color indexed="81"/>
      <name val="Tahoma"/>
    </font>
    <font>
      <sz val="8"/>
      <color indexed="81"/>
      <name val="Tahoma"/>
    </font>
    <font>
      <sz val="10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44">
    <xf numFmtId="0" fontId="0" fillId="0" borderId="0" xfId="0"/>
    <xf numFmtId="0" fontId="1" fillId="0" borderId="0" xfId="1" applyAlignment="1" applyProtection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0" xfId="0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horizontal="center" wrapText="1"/>
    </xf>
    <xf numFmtId="49" fontId="0" fillId="0" borderId="7" xfId="0" applyNumberFormat="1" applyBorder="1" applyAlignment="1">
      <alignment horizontal="right"/>
    </xf>
    <xf numFmtId="3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3" fillId="0" borderId="8" xfId="0" applyNumberFormat="1" applyFont="1" applyFill="1" applyBorder="1" applyAlignment="1" applyProtection="1">
      <alignment horizontal="left" vertical="top"/>
    </xf>
    <xf numFmtId="3" fontId="0" fillId="0" borderId="9" xfId="0" applyNumberFormat="1" applyBorder="1" applyAlignment="1">
      <alignment horizontal="center"/>
    </xf>
    <xf numFmtId="3" fontId="3" fillId="0" borderId="4" xfId="0" applyNumberFormat="1" applyFont="1" applyFill="1" applyBorder="1" applyAlignment="1" applyProtection="1">
      <alignment horizontal="center" vertical="top"/>
    </xf>
    <xf numFmtId="49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3" fontId="3" fillId="0" borderId="9" xfId="0" applyNumberFormat="1" applyFont="1" applyFill="1" applyBorder="1" applyAlignment="1" applyProtection="1">
      <alignment horizontal="left" vertical="top"/>
    </xf>
    <xf numFmtId="3" fontId="3" fillId="0" borderId="5" xfId="0" applyNumberFormat="1" applyFont="1" applyFill="1" applyBorder="1" applyAlignment="1" applyProtection="1">
      <alignment horizontal="center" vertical="top"/>
    </xf>
    <xf numFmtId="3" fontId="0" fillId="0" borderId="10" xfId="0" applyNumberForma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49" fontId="0" fillId="0" borderId="10" xfId="0" applyNumberFormat="1" applyFill="1" applyBorder="1" applyAlignment="1">
      <alignment horizontal="right"/>
    </xf>
    <xf numFmtId="3" fontId="0" fillId="0" borderId="5" xfId="0" applyNumberFormat="1" applyBorder="1" applyAlignment="1">
      <alignment horizontal="center" wrapText="1"/>
    </xf>
    <xf numFmtId="49" fontId="0" fillId="0" borderId="11" xfId="0" applyNumberFormat="1" applyFill="1" applyBorder="1" applyAlignment="1">
      <alignment horizontal="right"/>
    </xf>
    <xf numFmtId="3" fontId="0" fillId="0" borderId="6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6" fillId="0" borderId="0" xfId="0" applyFont="1"/>
    <xf numFmtId="0" fontId="0" fillId="0" borderId="13" xfId="0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/>
    <xf numFmtId="1" fontId="7" fillId="0" borderId="5" xfId="0" applyNumberFormat="1" applyFont="1" applyBorder="1"/>
    <xf numFmtId="3" fontId="7" fillId="0" borderId="5" xfId="0" applyNumberFormat="1" applyFont="1" applyBorder="1"/>
    <xf numFmtId="3" fontId="0" fillId="0" borderId="5" xfId="0" applyNumberFormat="1" applyBorder="1"/>
    <xf numFmtId="3" fontId="7" fillId="0" borderId="10" xfId="0" applyNumberFormat="1" applyFont="1" applyBorder="1"/>
    <xf numFmtId="1" fontId="7" fillId="0" borderId="6" xfId="0" applyNumberFormat="1" applyFont="1" applyBorder="1"/>
    <xf numFmtId="3" fontId="7" fillId="0" borderId="6" xfId="0" applyNumberFormat="1" applyFont="1" applyBorder="1"/>
    <xf numFmtId="3" fontId="7" fillId="0" borderId="11" xfId="0" applyNumberFormat="1" applyFont="1" applyBorder="1"/>
    <xf numFmtId="3" fontId="0" fillId="0" borderId="6" xfId="0" applyNumberFormat="1" applyBorder="1"/>
    <xf numFmtId="0" fontId="3" fillId="0" borderId="0" xfId="0" applyFont="1"/>
    <xf numFmtId="0" fontId="7" fillId="0" borderId="0" xfId="0" applyFont="1"/>
    <xf numFmtId="0" fontId="0" fillId="0" borderId="7" xfId="0" applyBorder="1"/>
    <xf numFmtId="0" fontId="0" fillId="0" borderId="8" xfId="0" applyBorder="1"/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13" xfId="0" applyFont="1" applyBorder="1" applyAlignment="1">
      <alignment wrapText="1"/>
    </xf>
    <xf numFmtId="0" fontId="7" fillId="0" borderId="0" xfId="0" applyFont="1" applyBorder="1"/>
    <xf numFmtId="0" fontId="7" fillId="0" borderId="5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6" xfId="0" applyFont="1" applyBorder="1" applyAlignment="1">
      <alignment wrapText="1"/>
    </xf>
    <xf numFmtId="49" fontId="0" fillId="0" borderId="4" xfId="0" applyNumberFormat="1" applyBorder="1" applyAlignment="1">
      <alignment horizontal="right"/>
    </xf>
    <xf numFmtId="49" fontId="0" fillId="0" borderId="7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49" fontId="0" fillId="0" borderId="0" xfId="0" applyNumberFormat="1"/>
    <xf numFmtId="49" fontId="0" fillId="0" borderId="5" xfId="0" applyNumberFormat="1" applyBorder="1" applyAlignment="1">
      <alignment horizontal="right"/>
    </xf>
    <xf numFmtId="49" fontId="0" fillId="0" borderId="10" xfId="0" applyNumberForma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9" fontId="0" fillId="0" borderId="0" xfId="0" applyNumberFormat="1" applyAlignment="1">
      <alignment horizontal="right"/>
    </xf>
    <xf numFmtId="3" fontId="0" fillId="0" borderId="4" xfId="0" applyNumberFormat="1" applyBorder="1" applyAlignment="1">
      <alignment horizontal="center"/>
    </xf>
    <xf numFmtId="49" fontId="0" fillId="2" borderId="10" xfId="0" applyNumberFormat="1" applyFill="1" applyBorder="1" applyAlignment="1">
      <alignment horizontal="right"/>
    </xf>
    <xf numFmtId="49" fontId="0" fillId="2" borderId="5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49" fontId="0" fillId="2" borderId="10" xfId="0" applyNumberFormat="1" applyFill="1" applyBorder="1" applyAlignment="1">
      <alignment horizontal="center"/>
    </xf>
    <xf numFmtId="49" fontId="0" fillId="3" borderId="0" xfId="0" applyNumberFormat="1" applyFill="1" applyAlignment="1">
      <alignment horizontal="right"/>
    </xf>
    <xf numFmtId="49" fontId="2" fillId="0" borderId="10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0" fontId="2" fillId="0" borderId="0" xfId="0" applyFont="1"/>
    <xf numFmtId="49" fontId="2" fillId="0" borderId="11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0" fontId="10" fillId="0" borderId="0" xfId="0" applyFont="1"/>
    <xf numFmtId="0" fontId="0" fillId="0" borderId="13" xfId="0" applyBorder="1" applyAlignment="1">
      <alignment horizontal="center" vertical="center" wrapText="1"/>
    </xf>
    <xf numFmtId="0" fontId="0" fillId="0" borderId="10" xfId="0" applyBorder="1"/>
    <xf numFmtId="165" fontId="0" fillId="0" borderId="5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49" fontId="0" fillId="0" borderId="9" xfId="0" applyNumberFormat="1" applyBorder="1" applyAlignment="1">
      <alignment horizontal="right"/>
    </xf>
    <xf numFmtId="49" fontId="0" fillId="0" borderId="10" xfId="0" applyNumberFormat="1" applyBorder="1" applyAlignment="1">
      <alignment horizontal="right" vertical="center"/>
    </xf>
    <xf numFmtId="49" fontId="0" fillId="0" borderId="11" xfId="0" applyNumberFormat="1" applyBorder="1" applyAlignment="1">
      <alignment horizontal="right" vertical="center"/>
    </xf>
    <xf numFmtId="49" fontId="0" fillId="0" borderId="6" xfId="0" applyNumberFormat="1" applyBorder="1" applyAlignment="1">
      <alignment horizontal="right"/>
    </xf>
    <xf numFmtId="165" fontId="0" fillId="0" borderId="6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49" fontId="0" fillId="0" borderId="12" xfId="0" applyNumberFormat="1" applyBorder="1" applyAlignment="1">
      <alignment horizontal="right"/>
    </xf>
    <xf numFmtId="0" fontId="11" fillId="0" borderId="0" xfId="0" applyFont="1"/>
    <xf numFmtId="0" fontId="0" fillId="0" borderId="1" xfId="0" applyBorder="1" applyAlignment="1">
      <alignment wrapText="1"/>
    </xf>
    <xf numFmtId="0" fontId="0" fillId="0" borderId="5" xfId="0" applyBorder="1"/>
    <xf numFmtId="3" fontId="0" fillId="0" borderId="10" xfId="0" applyNumberFormat="1" applyBorder="1" applyAlignment="1">
      <alignment horizontal="right" wrapText="1"/>
    </xf>
    <xf numFmtId="49" fontId="0" fillId="0" borderId="11" xfId="0" applyNumberFormat="1" applyBorder="1" applyAlignment="1">
      <alignment horizontal="right"/>
    </xf>
    <xf numFmtId="0" fontId="12" fillId="0" borderId="0" xfId="0" applyFont="1"/>
    <xf numFmtId="49" fontId="4" fillId="0" borderId="0" xfId="0" applyNumberFormat="1" applyFont="1" applyFill="1" applyBorder="1" applyAlignment="1">
      <alignment horizontal="left"/>
    </xf>
    <xf numFmtId="0" fontId="13" fillId="0" borderId="1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horizontal="left" vertical="top" indent="12"/>
    </xf>
    <xf numFmtId="0" fontId="14" fillId="0" borderId="1" xfId="0" applyNumberFormat="1" applyFont="1" applyFill="1" applyBorder="1" applyAlignment="1" applyProtection="1">
      <alignment horizontal="left" vertical="top"/>
    </xf>
    <xf numFmtId="0" fontId="16" fillId="0" borderId="13" xfId="0" applyNumberFormat="1" applyFont="1" applyFill="1" applyBorder="1" applyAlignment="1" applyProtection="1">
      <alignment horizontal="center" vertical="top" wrapText="1"/>
    </xf>
    <xf numFmtId="0" fontId="16" fillId="0" borderId="1" xfId="0" applyNumberFormat="1" applyFont="1" applyFill="1" applyBorder="1" applyAlignment="1" applyProtection="1">
      <alignment horizontal="left" vertical="top"/>
    </xf>
    <xf numFmtId="0" fontId="16" fillId="0" borderId="3" xfId="0" applyNumberFormat="1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6" fillId="0" borderId="0" xfId="0" applyNumberFormat="1" applyFont="1" applyFill="1" applyBorder="1" applyAlignment="1" applyProtection="1">
      <alignment horizontal="center" vertical="top" wrapText="1"/>
    </xf>
    <xf numFmtId="0" fontId="16" fillId="0" borderId="0" xfId="0" applyNumberFormat="1" applyFont="1" applyFill="1" applyBorder="1" applyAlignment="1" applyProtection="1">
      <alignment horizontal="left" vertical="top"/>
    </xf>
    <xf numFmtId="0" fontId="13" fillId="0" borderId="10" xfId="0" applyNumberFormat="1" applyFont="1" applyFill="1" applyBorder="1" applyAlignment="1" applyProtection="1">
      <alignment horizontal="left" vertical="top"/>
    </xf>
    <xf numFmtId="0" fontId="13" fillId="0" borderId="5" xfId="0" applyNumberFormat="1" applyFont="1" applyFill="1" applyBorder="1" applyAlignment="1" applyProtection="1">
      <alignment horizontal="left" vertical="top"/>
    </xf>
    <xf numFmtId="0" fontId="13" fillId="0" borderId="9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horizontal="left" vertical="top"/>
    </xf>
    <xf numFmtId="0" fontId="13" fillId="0" borderId="9" xfId="0" applyNumberFormat="1" applyFont="1" applyFill="1" applyBorder="1" applyAlignment="1" applyProtection="1">
      <alignment horizontal="left" vertical="top"/>
    </xf>
    <xf numFmtId="0" fontId="13" fillId="0" borderId="11" xfId="0" applyNumberFormat="1" applyFont="1" applyFill="1" applyBorder="1" applyAlignment="1" applyProtection="1">
      <alignment horizontal="left" vertical="top"/>
    </xf>
    <xf numFmtId="0" fontId="13" fillId="0" borderId="6" xfId="0" applyNumberFormat="1" applyFont="1" applyFill="1" applyBorder="1" applyAlignment="1" applyProtection="1">
      <alignment horizontal="left" vertical="top"/>
    </xf>
    <xf numFmtId="0" fontId="13" fillId="0" borderId="12" xfId="0" applyNumberFormat="1" applyFont="1" applyFill="1" applyBorder="1" applyAlignment="1" applyProtection="1">
      <alignment vertical="top"/>
    </xf>
    <xf numFmtId="165" fontId="18" fillId="0" borderId="0" xfId="0" applyNumberFormat="1" applyFont="1"/>
    <xf numFmtId="165" fontId="21" fillId="0" borderId="0" xfId="0" applyNumberFormat="1" applyFont="1"/>
    <xf numFmtId="0" fontId="13" fillId="0" borderId="5" xfId="0" applyNumberFormat="1" applyFont="1" applyFill="1" applyBorder="1" applyAlignment="1" applyProtection="1">
      <alignment horizontal="center" vertical="top"/>
    </xf>
    <xf numFmtId="0" fontId="13" fillId="0" borderId="6" xfId="0" applyNumberFormat="1" applyFont="1" applyFill="1" applyBorder="1" applyAlignment="1" applyProtection="1">
      <alignment horizontal="center" vertical="top"/>
    </xf>
    <xf numFmtId="0" fontId="7" fillId="0" borderId="7" xfId="0" applyFont="1" applyBorder="1"/>
    <xf numFmtId="0" fontId="0" fillId="0" borderId="14" xfId="0" applyBorder="1"/>
    <xf numFmtId="0" fontId="0" fillId="0" borderId="11" xfId="0" applyBorder="1"/>
    <xf numFmtId="0" fontId="0" fillId="0" borderId="15" xfId="0" applyBorder="1"/>
    <xf numFmtId="0" fontId="0" fillId="0" borderId="12" xfId="0" applyBorder="1"/>
    <xf numFmtId="0" fontId="0" fillId="0" borderId="4" xfId="0" applyBorder="1" applyAlignment="1">
      <alignment wrapText="1"/>
    </xf>
    <xf numFmtId="0" fontId="2" fillId="0" borderId="13" xfId="0" applyFont="1" applyBorder="1" applyAlignment="1">
      <alignment wrapText="1"/>
    </xf>
    <xf numFmtId="0" fontId="7" fillId="0" borderId="4" xfId="0" applyFont="1" applyBorder="1"/>
    <xf numFmtId="0" fontId="7" fillId="0" borderId="10" xfId="0" applyFont="1" applyBorder="1"/>
    <xf numFmtId="0" fontId="7" fillId="0" borderId="5" xfId="0" applyFont="1" applyBorder="1"/>
    <xf numFmtId="0" fontId="21" fillId="0" borderId="5" xfId="0" applyFont="1" applyBorder="1"/>
    <xf numFmtId="0" fontId="7" fillId="0" borderId="6" xfId="0" applyFont="1" applyBorder="1"/>
    <xf numFmtId="0" fontId="0" fillId="0" borderId="6" xfId="0" applyBorder="1"/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0" fontId="24" fillId="0" borderId="0" xfId="0" applyFont="1"/>
    <xf numFmtId="0" fontId="24" fillId="0" borderId="13" xfId="0" applyFont="1" applyBorder="1" applyAlignment="1">
      <alignment wrapText="1"/>
    </xf>
    <xf numFmtId="0" fontId="24" fillId="0" borderId="13" xfId="0" applyFont="1" applyBorder="1" applyAlignment="1">
      <alignment horizontal="center" wrapText="1"/>
    </xf>
    <xf numFmtId="0" fontId="24" fillId="0" borderId="13" xfId="0" applyFont="1" applyFill="1" applyBorder="1" applyAlignment="1">
      <alignment wrapText="1"/>
    </xf>
    <xf numFmtId="0" fontId="24" fillId="0" borderId="5" xfId="0" applyFont="1" applyBorder="1" applyAlignment="1">
      <alignment horizontal="center"/>
    </xf>
    <xf numFmtId="3" fontId="24" fillId="0" borderId="5" xfId="0" applyNumberFormat="1" applyFont="1" applyBorder="1" applyAlignment="1">
      <alignment horizontal="center"/>
    </xf>
    <xf numFmtId="0" fontId="24" fillId="0" borderId="5" xfId="0" applyNumberFormat="1" applyFont="1" applyFill="1" applyBorder="1" applyAlignment="1" applyProtection="1">
      <alignment horizontal="center" vertical="top"/>
    </xf>
    <xf numFmtId="49" fontId="24" fillId="0" borderId="5" xfId="0" applyNumberFormat="1" applyFont="1" applyBorder="1" applyAlignment="1">
      <alignment horizontal="center"/>
    </xf>
    <xf numFmtId="3" fontId="24" fillId="0" borderId="5" xfId="0" applyNumberFormat="1" applyFont="1" applyBorder="1" applyAlignment="1">
      <alignment horizontal="center"/>
    </xf>
    <xf numFmtId="0" fontId="24" fillId="0" borderId="5" xfId="0" applyFont="1" applyBorder="1"/>
    <xf numFmtId="0" fontId="24" fillId="0" borderId="4" xfId="0" applyFont="1" applyBorder="1"/>
    <xf numFmtId="0" fontId="24" fillId="0" borderId="6" xfId="0" applyFont="1" applyBorder="1"/>
    <xf numFmtId="3" fontId="24" fillId="0" borderId="5" xfId="0" applyNumberFormat="1" applyFont="1" applyBorder="1"/>
    <xf numFmtId="165" fontId="24" fillId="0" borderId="0" xfId="0" applyNumberFormat="1" applyFont="1" applyBorder="1" applyAlignment="1">
      <alignment horizontal="center"/>
    </xf>
    <xf numFmtId="0" fontId="25" fillId="0" borderId="13" xfId="0" applyFont="1" applyBorder="1" applyAlignment="1">
      <alignment wrapText="1"/>
    </xf>
    <xf numFmtId="0" fontId="25" fillId="0" borderId="2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3" xfId="0" applyFont="1" applyBorder="1" applyAlignment="1">
      <alignment wrapText="1"/>
    </xf>
    <xf numFmtId="0" fontId="25" fillId="0" borderId="5" xfId="0" applyFont="1" applyBorder="1"/>
    <xf numFmtId="3" fontId="25" fillId="0" borderId="5" xfId="0" applyNumberFormat="1" applyFont="1" applyBorder="1"/>
    <xf numFmtId="0" fontId="25" fillId="0" borderId="0" xfId="0" applyFont="1" applyBorder="1"/>
    <xf numFmtId="0" fontId="25" fillId="0" borderId="10" xfId="0" applyFont="1" applyBorder="1"/>
    <xf numFmtId="0" fontId="25" fillId="0" borderId="9" xfId="0" applyFont="1" applyBorder="1"/>
    <xf numFmtId="0" fontId="24" fillId="0" borderId="5" xfId="0" applyNumberFormat="1" applyFont="1" applyFill="1" applyBorder="1" applyAlignment="1" applyProtection="1">
      <alignment horizontal="left" vertical="top"/>
    </xf>
    <xf numFmtId="3" fontId="24" fillId="0" borderId="5" xfId="0" applyNumberFormat="1" applyFont="1" applyBorder="1"/>
    <xf numFmtId="3" fontId="25" fillId="0" borderId="5" xfId="0" applyNumberFormat="1" applyFont="1" applyBorder="1" applyAlignment="1">
      <alignment horizontal="right"/>
    </xf>
    <xf numFmtId="3" fontId="25" fillId="0" borderId="5" xfId="0" applyNumberFormat="1" applyFont="1" applyBorder="1" applyAlignment="1">
      <alignment horizontal="right" wrapText="1"/>
    </xf>
    <xf numFmtId="0" fontId="26" fillId="0" borderId="0" xfId="0" applyFont="1"/>
    <xf numFmtId="0" fontId="24" fillId="0" borderId="8" xfId="0" applyFont="1" applyBorder="1"/>
    <xf numFmtId="0" fontId="24" fillId="0" borderId="7" xfId="0" applyFont="1" applyBorder="1"/>
    <xf numFmtId="0" fontId="24" fillId="0" borderId="6" xfId="0" applyFont="1" applyBorder="1" applyAlignment="1">
      <alignment wrapText="1"/>
    </xf>
    <xf numFmtId="0" fontId="24" fillId="0" borderId="12" xfId="0" applyFont="1" applyBorder="1" applyAlignment="1">
      <alignment wrapText="1"/>
    </xf>
    <xf numFmtId="0" fontId="24" fillId="0" borderId="0" xfId="0" applyFont="1" applyAlignment="1">
      <alignment wrapText="1"/>
    </xf>
    <xf numFmtId="0" fontId="24" fillId="0" borderId="11" xfId="0" applyFont="1" applyBorder="1" applyAlignment="1">
      <alignment wrapText="1"/>
    </xf>
    <xf numFmtId="0" fontId="24" fillId="0" borderId="10" xfId="0" applyFont="1" applyBorder="1"/>
    <xf numFmtId="0" fontId="24" fillId="0" borderId="9" xfId="0" applyFont="1" applyBorder="1"/>
    <xf numFmtId="0" fontId="24" fillId="0" borderId="11" xfId="0" applyFont="1" applyBorder="1"/>
    <xf numFmtId="0" fontId="24" fillId="0" borderId="12" xfId="0" applyFont="1" applyBorder="1"/>
    <xf numFmtId="0" fontId="19" fillId="0" borderId="0" xfId="0" applyFont="1"/>
    <xf numFmtId="0" fontId="27" fillId="0" borderId="9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4" fillId="0" borderId="2" xfId="0" applyNumberFormat="1" applyFont="1" applyFill="1" applyBorder="1" applyAlignment="1" applyProtection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14" fillId="0" borderId="5" xfId="0" applyNumberFormat="1" applyFont="1" applyFill="1" applyBorder="1" applyAlignment="1" applyProtection="1">
      <alignment horizontal="center" vertical="top"/>
    </xf>
    <xf numFmtId="0" fontId="14" fillId="0" borderId="6" xfId="0" applyNumberFormat="1" applyFont="1" applyFill="1" applyBorder="1" applyAlignment="1" applyProtection="1">
      <alignment horizontal="center" vertical="top"/>
    </xf>
    <xf numFmtId="0" fontId="16" fillId="0" borderId="7" xfId="0" applyNumberFormat="1" applyFont="1" applyFill="1" applyBorder="1" applyAlignment="1" applyProtection="1">
      <alignment horizontal="center" vertical="center"/>
    </xf>
    <xf numFmtId="0" fontId="16" fillId="0" borderId="8" xfId="0" applyNumberFormat="1" applyFont="1" applyFill="1" applyBorder="1" applyAlignment="1" applyProtection="1">
      <alignment horizontal="center" vertical="center"/>
    </xf>
    <xf numFmtId="0" fontId="16" fillId="0" borderId="10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center" vertical="center"/>
    </xf>
    <xf numFmtId="0" fontId="16" fillId="0" borderId="11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/>
    </xf>
    <xf numFmtId="0" fontId="14" fillId="0" borderId="14" xfId="0" applyNumberFormat="1" applyFont="1" applyFill="1" applyBorder="1" applyAlignment="1" applyProtection="1">
      <alignment horizontal="center" vertical="top" wrapText="1"/>
    </xf>
    <xf numFmtId="0" fontId="14" fillId="0" borderId="15" xfId="0" applyNumberFormat="1" applyFont="1" applyFill="1" applyBorder="1" applyAlignment="1" applyProtection="1">
      <alignment horizontal="center" vertical="top" wrapText="1"/>
    </xf>
    <xf numFmtId="0" fontId="14" fillId="0" borderId="4" xfId="0" applyNumberFormat="1" applyFont="1" applyFill="1" applyBorder="1" applyAlignment="1" applyProtection="1">
      <alignment horizontal="center" vertical="top" wrapText="1"/>
    </xf>
    <xf numFmtId="0" fontId="14" fillId="0" borderId="6" xfId="0" applyNumberFormat="1" applyFont="1" applyFill="1" applyBorder="1" applyAlignment="1" applyProtection="1">
      <alignment horizontal="center" vertical="top"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Catholic baptisms as percentage of live births 
England &amp; Wales, 1950-2005</a:t>
            </a:r>
          </a:p>
        </c:rich>
      </c:tx>
      <c:layout>
        <c:manualLayout>
          <c:xMode val="edge"/>
          <c:yMode val="edge"/>
          <c:x val="0.18360292664526534"/>
          <c:y val="1.8518526890971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00933260748892"/>
          <c:y val="0.26481493454089561"/>
          <c:w val="0.85334945151478669"/>
          <c:h val="0.53148172177088837"/>
        </c:manualLayout>
      </c:layout>
      <c:lineChart>
        <c:grouping val="standard"/>
        <c:varyColors val="0"/>
        <c:ser>
          <c:idx val="0"/>
          <c:order val="0"/>
          <c:tx>
            <c:v>Religious Trends/Catholic Directory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'Baptisms pc live births'!$A$42:$A$97</c:f>
              <c:numCache>
                <c:formatCode>General</c:formatCode>
                <c:ptCount val="5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</c:numCache>
            </c:numRef>
          </c:cat>
          <c:val>
            <c:numRef>
              <c:f>'Baptisms pc live births'!$G$42:$G$97</c:f>
              <c:numCache>
                <c:formatCode>General</c:formatCode>
                <c:ptCount val="56"/>
                <c:pt idx="0">
                  <c:v>13.171050800677667</c:v>
                </c:pt>
                <c:pt idx="5">
                  <c:v>14.637824174803949</c:v>
                </c:pt>
                <c:pt idx="10">
                  <c:v>15.723466729511276</c:v>
                </c:pt>
                <c:pt idx="15">
                  <c:v>15.538555159523604</c:v>
                </c:pt>
                <c:pt idx="20">
                  <c:v>13.790813347848147</c:v>
                </c:pt>
                <c:pt idx="25">
                  <c:v>12.56369677435392</c:v>
                </c:pt>
                <c:pt idx="30">
                  <c:v>11.177720142510141</c:v>
                </c:pt>
                <c:pt idx="35">
                  <c:v>11.403878936712486</c:v>
                </c:pt>
                <c:pt idx="36">
                  <c:v>11.201359115788073</c:v>
                </c:pt>
                <c:pt idx="37">
                  <c:v>10.912809917961706</c:v>
                </c:pt>
                <c:pt idx="38">
                  <c:v>10.74141731920176</c:v>
                </c:pt>
                <c:pt idx="39">
                  <c:v>10.865534915845723</c:v>
                </c:pt>
                <c:pt idx="40">
                  <c:v>9.8229812785000146</c:v>
                </c:pt>
                <c:pt idx="41">
                  <c:v>11.062660089786148</c:v>
                </c:pt>
                <c:pt idx="42">
                  <c:v>11.365956360852367</c:v>
                </c:pt>
                <c:pt idx="43">
                  <c:v>11.214951883314253</c:v>
                </c:pt>
                <c:pt idx="44">
                  <c:v>11.318347710184346</c:v>
                </c:pt>
                <c:pt idx="45">
                  <c:v>11.548157954015965</c:v>
                </c:pt>
                <c:pt idx="46">
                  <c:v>10.379300522721849</c:v>
                </c:pt>
                <c:pt idx="47">
                  <c:v>10.478078666448971</c:v>
                </c:pt>
                <c:pt idx="48">
                  <c:v>10.25316833909681</c:v>
                </c:pt>
                <c:pt idx="49">
                  <c:v>10.387989811408135</c:v>
                </c:pt>
                <c:pt idx="50">
                  <c:v>10.593589779647642</c:v>
                </c:pt>
                <c:pt idx="51">
                  <c:v>9.8743092389604374</c:v>
                </c:pt>
                <c:pt idx="52">
                  <c:v>9.9134069871603465</c:v>
                </c:pt>
                <c:pt idx="53">
                  <c:v>9.0398716589242589</c:v>
                </c:pt>
                <c:pt idx="54">
                  <c:v>9.4133223702207687</c:v>
                </c:pt>
                <c:pt idx="55">
                  <c:v>9.4979869928770508</c:v>
                </c:pt>
              </c:numCache>
            </c:numRef>
          </c:val>
          <c:smooth val="0"/>
        </c:ser>
        <c:ser>
          <c:idx val="1"/>
          <c:order val="1"/>
          <c:tx>
            <c:v>PRC estimates (baptisms under 12 months)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'Baptisms pc live births'!$A$42:$A$97</c:f>
              <c:numCache>
                <c:formatCode>General</c:formatCode>
                <c:ptCount val="5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</c:numCache>
            </c:numRef>
          </c:cat>
          <c:val>
            <c:numRef>
              <c:f>'Baptisms pc live births'!$H$42:$H$97</c:f>
              <c:numCache>
                <c:formatCode>General</c:formatCode>
                <c:ptCount val="56"/>
                <c:pt idx="8">
                  <c:v>14.714971345254247</c:v>
                </c:pt>
                <c:pt idx="9">
                  <c:v>15.066780137902288</c:v>
                </c:pt>
                <c:pt idx="13">
                  <c:v>15.43741328134605</c:v>
                </c:pt>
                <c:pt idx="21">
                  <c:v>12.433426333229054</c:v>
                </c:pt>
                <c:pt idx="30">
                  <c:v>10.541971309014771</c:v>
                </c:pt>
                <c:pt idx="41">
                  <c:v>9.3558938069297515</c:v>
                </c:pt>
                <c:pt idx="47">
                  <c:v>7.7817056619532057</c:v>
                </c:pt>
                <c:pt idx="48">
                  <c:v>7.484999264997394</c:v>
                </c:pt>
                <c:pt idx="49">
                  <c:v>7.1798003989613761</c:v>
                </c:pt>
                <c:pt idx="50">
                  <c:v>7.121940080661834</c:v>
                </c:pt>
                <c:pt idx="51">
                  <c:v>6.7618189796531096</c:v>
                </c:pt>
                <c:pt idx="52">
                  <c:v>6.6573367853894059</c:v>
                </c:pt>
                <c:pt idx="53">
                  <c:v>6.6956963426696925</c:v>
                </c:pt>
                <c:pt idx="54">
                  <c:v>6.9642949031311909</c:v>
                </c:pt>
                <c:pt idx="55">
                  <c:v>7.0188819090697017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309184"/>
        <c:axId val="591309968"/>
      </c:lineChart>
      <c:catAx>
        <c:axId val="59130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130996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913099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RC baptisms as % live births</a:t>
                </a:r>
              </a:p>
            </c:rich>
          </c:tx>
          <c:layout>
            <c:manualLayout>
              <c:xMode val="edge"/>
              <c:yMode val="edge"/>
              <c:x val="1.6166295427884999E-2"/>
              <c:y val="0.290740872188256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1309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7736769385303567E-2"/>
          <c:y val="0.92407449185948887"/>
          <c:w val="0.93418092865421176"/>
          <c:h val="5.555558067291516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70" b="0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Roman Catholics as percentage of population of  
England and Wales, 1887-2005</a:t>
            </a:r>
          </a:p>
        </c:rich>
      </c:tx>
      <c:layout>
        <c:manualLayout>
          <c:xMode val="edge"/>
          <c:yMode val="edge"/>
          <c:x val="0.17993099851656949"/>
          <c:y val="1.52381235828191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34038366446761"/>
          <c:y val="0.23047661919013987"/>
          <c:w val="0.85005862760712636"/>
          <c:h val="0.58476299249068542"/>
        </c:manualLayout>
      </c:layout>
      <c:lineChart>
        <c:grouping val="standard"/>
        <c:varyColors val="0"/>
        <c:ser>
          <c:idx val="0"/>
          <c:order val="0"/>
          <c:tx>
            <c:v>CGH estimates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8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'RC population Eng Wales'!$G$12:$G$137</c:f>
              <c:numCache>
                <c:formatCode>General</c:formatCode>
                <c:ptCount val="126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</c:numCache>
            </c:numRef>
          </c:cat>
          <c:val>
            <c:numRef>
              <c:f>'RC population Eng Wales'!$L$12:$L$137</c:f>
              <c:numCache>
                <c:formatCode>General</c:formatCode>
                <c:ptCount val="126"/>
                <c:pt idx="7">
                  <c:v>4.8720507361114533</c:v>
                </c:pt>
                <c:pt idx="9">
                  <c:v>4.7892617426975468</c:v>
                </c:pt>
                <c:pt idx="12">
                  <c:v>4.6227093653260889</c:v>
                </c:pt>
                <c:pt idx="14">
                  <c:v>4.9899970685097887</c:v>
                </c:pt>
                <c:pt idx="28">
                  <c:v>4.7521289945496763</c:v>
                </c:pt>
                <c:pt idx="29">
                  <c:v>4.7327009070592574</c:v>
                </c:pt>
                <c:pt idx="31">
                  <c:v>4.7495677893311736</c:v>
                </c:pt>
                <c:pt idx="33">
                  <c:v>4.9286419513054671</c:v>
                </c:pt>
                <c:pt idx="35">
                  <c:v>5.1446642905267117</c:v>
                </c:pt>
                <c:pt idx="36">
                  <c:v>5.103953547148989</c:v>
                </c:pt>
                <c:pt idx="37">
                  <c:v>5.1011934835965098</c:v>
                </c:pt>
                <c:pt idx="38">
                  <c:v>5.0641300179045325</c:v>
                </c:pt>
                <c:pt idx="39">
                  <c:v>5.0755619011439279</c:v>
                </c:pt>
                <c:pt idx="40">
                  <c:v>5.0369383872905029</c:v>
                </c:pt>
                <c:pt idx="41">
                  <c:v>5.0557980783704632</c:v>
                </c:pt>
                <c:pt idx="42">
                  <c:v>5.0717388197328361</c:v>
                </c:pt>
                <c:pt idx="43">
                  <c:v>5.1326252985959382</c:v>
                </c:pt>
                <c:pt idx="44">
                  <c:v>5.1868777021870018</c:v>
                </c:pt>
                <c:pt idx="45">
                  <c:v>5.2459291795699015</c:v>
                </c:pt>
                <c:pt idx="46">
                  <c:v>5.2483408204897009</c:v>
                </c:pt>
                <c:pt idx="47">
                  <c:v>5.2544457414415131</c:v>
                </c:pt>
                <c:pt idx="49">
                  <c:v>5.4531799894370288</c:v>
                </c:pt>
                <c:pt idx="50">
                  <c:v>5.471452321066347</c:v>
                </c:pt>
                <c:pt idx="51">
                  <c:v>5.5221845749002654</c:v>
                </c:pt>
                <c:pt idx="52">
                  <c:v>5.5825388333596688</c:v>
                </c:pt>
                <c:pt idx="53">
                  <c:v>5.5936608649154937</c:v>
                </c:pt>
                <c:pt idx="54">
                  <c:v>5.6666697221470761</c:v>
                </c:pt>
                <c:pt idx="55">
                  <c:v>5.7593037811744603</c:v>
                </c:pt>
                <c:pt idx="56">
                  <c:v>5.7834151220543903</c:v>
                </c:pt>
                <c:pt idx="57">
                  <c:v>5.8146511376758685</c:v>
                </c:pt>
                <c:pt idx="58">
                  <c:v>5.8216327890295645</c:v>
                </c:pt>
                <c:pt idx="59">
                  <c:v>5.8427953798544152</c:v>
                </c:pt>
                <c:pt idx="60">
                  <c:v>5.8755557641239848</c:v>
                </c:pt>
                <c:pt idx="61">
                  <c:v>5.8505386853583872</c:v>
                </c:pt>
                <c:pt idx="63">
                  <c:v>5.5900318624299485</c:v>
                </c:pt>
                <c:pt idx="64">
                  <c:v>5.6464238561792346</c:v>
                </c:pt>
                <c:pt idx="65">
                  <c:v>5.6625422116770139</c:v>
                </c:pt>
                <c:pt idx="66">
                  <c:v>5.682084539141095</c:v>
                </c:pt>
                <c:pt idx="67">
                  <c:v>5.7147922584612028</c:v>
                </c:pt>
                <c:pt idx="68">
                  <c:v>5.8783210514353499</c:v>
                </c:pt>
                <c:pt idx="69">
                  <c:v>6.1234139227527651</c:v>
                </c:pt>
                <c:pt idx="70">
                  <c:v>6.330410900024348</c:v>
                </c:pt>
                <c:pt idx="71">
                  <c:v>6.4184907644537121</c:v>
                </c:pt>
                <c:pt idx="72">
                  <c:v>6.4504097670710374</c:v>
                </c:pt>
                <c:pt idx="73">
                  <c:v>6.5082091978650256</c:v>
                </c:pt>
                <c:pt idx="74">
                  <c:v>6.6101559434523312</c:v>
                </c:pt>
                <c:pt idx="75">
                  <c:v>6.7826260960800733</c:v>
                </c:pt>
                <c:pt idx="76">
                  <c:v>7.0545605952636317</c:v>
                </c:pt>
                <c:pt idx="77">
                  <c:v>7.2886871869927319</c:v>
                </c:pt>
                <c:pt idx="78">
                  <c:v>7.3633469198060384</c:v>
                </c:pt>
                <c:pt idx="79">
                  <c:v>7.4996905898286972</c:v>
                </c:pt>
                <c:pt idx="80">
                  <c:v>7.7469133232128211</c:v>
                </c:pt>
                <c:pt idx="82">
                  <c:v>7.8939126638165087</c:v>
                </c:pt>
                <c:pt idx="83">
                  <c:v>7.9924705672579694</c:v>
                </c:pt>
                <c:pt idx="85">
                  <c:v>8.3920666286947494</c:v>
                </c:pt>
                <c:pt idx="86">
                  <c:v>8.4392148636767264</c:v>
                </c:pt>
                <c:pt idx="87">
                  <c:v>8.4018265499254685</c:v>
                </c:pt>
                <c:pt idx="88">
                  <c:v>8.5296046522112494</c:v>
                </c:pt>
                <c:pt idx="89">
                  <c:v>8.5995471166196822</c:v>
                </c:pt>
                <c:pt idx="90">
                  <c:v>8.2774892317929805</c:v>
                </c:pt>
              </c:numCache>
            </c:numRef>
          </c:val>
          <c:smooth val="0"/>
        </c:ser>
        <c:ser>
          <c:idx val="1"/>
          <c:order val="1"/>
          <c:tx>
            <c:v>Religious Trends estimates</c:v>
          </c:tx>
          <c:spPr>
            <a:ln w="12700">
              <a:solidFill>
                <a:srgbClr val="9999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9999FF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'RC population Eng Wales'!$G$12:$G$137</c:f>
              <c:numCache>
                <c:formatCode>General</c:formatCode>
                <c:ptCount val="126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</c:numCache>
            </c:numRef>
          </c:cat>
          <c:val>
            <c:numRef>
              <c:f>'RC population Eng Wales'!$M$12:$M$137</c:f>
              <c:numCache>
                <c:formatCode>General</c:formatCode>
                <c:ptCount val="126"/>
                <c:pt idx="105">
                  <c:v>8.3912359834498922</c:v>
                </c:pt>
                <c:pt idx="106">
                  <c:v>8.3580440252327062</c:v>
                </c:pt>
                <c:pt idx="107">
                  <c:v>8.3076431977335758</c:v>
                </c:pt>
                <c:pt idx="108">
                  <c:v>8.605067099670471</c:v>
                </c:pt>
                <c:pt idx="109">
                  <c:v>8.3440043009216822</c:v>
                </c:pt>
                <c:pt idx="110">
                  <c:v>8.4511378425097803</c:v>
                </c:pt>
                <c:pt idx="111">
                  <c:v>8.3714550327106494</c:v>
                </c:pt>
                <c:pt idx="112">
                  <c:v>8.2935375700728837</c:v>
                </c:pt>
                <c:pt idx="113">
                  <c:v>8.8786762614762118</c:v>
                </c:pt>
                <c:pt idx="114">
                  <c:v>8.6335936552404124</c:v>
                </c:pt>
                <c:pt idx="115">
                  <c:v>8.5908293025432982</c:v>
                </c:pt>
                <c:pt idx="116">
                  <c:v>8.5664690412834759</c:v>
                </c:pt>
                <c:pt idx="117">
                  <c:v>8.0962963250296749</c:v>
                </c:pt>
                <c:pt idx="118">
                  <c:v>8.1276215629900168</c:v>
                </c:pt>
                <c:pt idx="119">
                  <c:v>8.046952352527752</c:v>
                </c:pt>
                <c:pt idx="120">
                  <c:v>7.9036981062596618</c:v>
                </c:pt>
                <c:pt idx="121">
                  <c:v>7.9479727912071017</c:v>
                </c:pt>
                <c:pt idx="122">
                  <c:v>7.7116895864919819</c:v>
                </c:pt>
                <c:pt idx="123">
                  <c:v>7.5929247123628114</c:v>
                </c:pt>
                <c:pt idx="124">
                  <c:v>7.7387132161679224</c:v>
                </c:pt>
                <c:pt idx="125">
                  <c:v>8.0254697536145336</c:v>
                </c:pt>
              </c:numCache>
            </c:numRef>
          </c:val>
          <c:smooth val="0"/>
        </c:ser>
        <c:ser>
          <c:idx val="2"/>
          <c:order val="2"/>
          <c:tx>
            <c:v>PRC estimates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99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'RC population Eng Wales'!$G$12:$G$137</c:f>
              <c:numCache>
                <c:formatCode>General</c:formatCode>
                <c:ptCount val="126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</c:numCache>
            </c:numRef>
          </c:cat>
          <c:val>
            <c:numRef>
              <c:f>'RC population Eng Wales'!$N$12:$N$137</c:f>
              <c:numCache>
                <c:formatCode>General</c:formatCode>
                <c:ptCount val="126"/>
                <c:pt idx="78">
                  <c:v>7.6865412423417778</c:v>
                </c:pt>
                <c:pt idx="83">
                  <c:v>8.6162972113456266</c:v>
                </c:pt>
                <c:pt idx="91">
                  <c:v>8.4015365938420459</c:v>
                </c:pt>
                <c:pt idx="100">
                  <c:v>8.5943682286462977</c:v>
                </c:pt>
                <c:pt idx="111">
                  <c:v>8.3856881059352091</c:v>
                </c:pt>
                <c:pt idx="117">
                  <c:v>8.1069674706553201</c:v>
                </c:pt>
                <c:pt idx="118">
                  <c:v>8.1366683359080891</c:v>
                </c:pt>
                <c:pt idx="119">
                  <c:v>8.0619657831650091</c:v>
                </c:pt>
                <c:pt idx="120">
                  <c:v>8.0488030348943802</c:v>
                </c:pt>
                <c:pt idx="121">
                  <c:v>8.050128742169786</c:v>
                </c:pt>
                <c:pt idx="122">
                  <c:v>7.9918333260410934</c:v>
                </c:pt>
                <c:pt idx="123">
                  <c:v>7.9915991377514111</c:v>
                </c:pt>
                <c:pt idx="124">
                  <c:v>7.9515260153958671</c:v>
                </c:pt>
                <c:pt idx="125">
                  <c:v>7.8578879480607977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819240"/>
        <c:axId val="585820024"/>
      </c:lineChart>
      <c:catAx>
        <c:axId val="585819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582002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858200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RCs as percentage of 
England and Wales (%)</a:t>
                </a:r>
              </a:p>
            </c:rich>
          </c:tx>
          <c:layout>
            <c:manualLayout>
              <c:xMode val="edge"/>
              <c:yMode val="edge"/>
              <c:x val="1.3840846039736114E-2"/>
              <c:y val="0.390476916809741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58192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878909492716322"/>
          <c:y val="0.92000171131270703"/>
          <c:w val="0.80276907030469458"/>
          <c:h val="5.904772888342426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Percentage of five-yearly birth cohort  identifying as Roman Catholic  
England and Wales respondents, British Social Attitudes survey data 1983-2008</a:t>
            </a:r>
          </a:p>
        </c:rich>
      </c:tx>
      <c:layout>
        <c:manualLayout>
          <c:xMode val="edge"/>
          <c:yMode val="edge"/>
          <c:x val="0.15242507117720142"/>
          <c:y val="3.33890632884151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47353877060713"/>
          <c:y val="0.31218774174668168"/>
          <c:w val="0.84757577457625632"/>
          <c:h val="0.4841414176820197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'RC as pc cohort'!$E$5:$E$22</c:f>
              <c:strCache>
                <c:ptCount val="18"/>
                <c:pt idx="0">
                  <c:v>1900-1904</c:v>
                </c:pt>
                <c:pt idx="1">
                  <c:v>1905-1909</c:v>
                </c:pt>
                <c:pt idx="2">
                  <c:v>1910-1914</c:v>
                </c:pt>
                <c:pt idx="3">
                  <c:v>1915-1919</c:v>
                </c:pt>
                <c:pt idx="4">
                  <c:v>1920-1924</c:v>
                </c:pt>
                <c:pt idx="5">
                  <c:v>1925-1929</c:v>
                </c:pt>
                <c:pt idx="6">
                  <c:v>1930-1934</c:v>
                </c:pt>
                <c:pt idx="7">
                  <c:v>1935-1939</c:v>
                </c:pt>
                <c:pt idx="8">
                  <c:v>1940-1944</c:v>
                </c:pt>
                <c:pt idx="9">
                  <c:v>1945-1949</c:v>
                </c:pt>
                <c:pt idx="10">
                  <c:v>1950-1954</c:v>
                </c:pt>
                <c:pt idx="11">
                  <c:v>1955-1959</c:v>
                </c:pt>
                <c:pt idx="12">
                  <c:v>1960-1964</c:v>
                </c:pt>
                <c:pt idx="13">
                  <c:v>1965-1969</c:v>
                </c:pt>
                <c:pt idx="14">
                  <c:v>1970-1974</c:v>
                </c:pt>
                <c:pt idx="15">
                  <c:v>1975-1979</c:v>
                </c:pt>
                <c:pt idx="16">
                  <c:v>1980-1984</c:v>
                </c:pt>
                <c:pt idx="17">
                  <c:v>1985-1989</c:v>
                </c:pt>
              </c:strCache>
            </c:strRef>
          </c:cat>
          <c:val>
            <c:numRef>
              <c:f>'RC as pc cohort'!$H$5:$H$22</c:f>
              <c:numCache>
                <c:formatCode>General</c:formatCode>
                <c:ptCount val="18"/>
                <c:pt idx="0">
                  <c:v>5.7377049180327866</c:v>
                </c:pt>
                <c:pt idx="1">
                  <c:v>7.5</c:v>
                </c:pt>
                <c:pt idx="2">
                  <c:v>7.023411371237458</c:v>
                </c:pt>
                <c:pt idx="3">
                  <c:v>9.4268880557043389</c:v>
                </c:pt>
                <c:pt idx="4">
                  <c:v>9.114498864742135</c:v>
                </c:pt>
                <c:pt idx="5">
                  <c:v>10.879243183082917</c:v>
                </c:pt>
                <c:pt idx="6">
                  <c:v>10.378750614854894</c:v>
                </c:pt>
                <c:pt idx="7">
                  <c:v>9.465204743790558</c:v>
                </c:pt>
                <c:pt idx="8">
                  <c:v>9.1453674121405744</c:v>
                </c:pt>
                <c:pt idx="9">
                  <c:v>8.6949660722739459</c:v>
                </c:pt>
                <c:pt idx="10">
                  <c:v>9.9900596421471164</c:v>
                </c:pt>
                <c:pt idx="11">
                  <c:v>9.4305759503997386</c:v>
                </c:pt>
                <c:pt idx="12">
                  <c:v>9.1818973020017403</c:v>
                </c:pt>
                <c:pt idx="13">
                  <c:v>8.9364284630556821</c:v>
                </c:pt>
                <c:pt idx="14">
                  <c:v>8.3876221498371333</c:v>
                </c:pt>
                <c:pt idx="15">
                  <c:v>9.6236713588049412</c:v>
                </c:pt>
                <c:pt idx="16">
                  <c:v>8.235294117647058</c:v>
                </c:pt>
                <c:pt idx="17">
                  <c:v>7.8927203065134091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320440"/>
        <c:axId val="472320832"/>
      </c:lineChart>
      <c:catAx>
        <c:axId val="472320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32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23208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of birth cohort</a:t>
                </a:r>
              </a:p>
            </c:rich>
          </c:tx>
          <c:layout>
            <c:manualLayout>
              <c:xMode val="edge"/>
              <c:yMode val="edge"/>
              <c:x val="2.7713649304945711E-2"/>
              <c:y val="0.390652040474457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320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Entries to Catholic Community, 1858-2005 (number)</a:t>
            </a:r>
          </a:p>
        </c:rich>
      </c:tx>
      <c:layout>
        <c:manualLayout>
          <c:xMode val="edge"/>
          <c:yMode val="edge"/>
          <c:x val="0.1303346335408484"/>
          <c:y val="3.51201795721352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56186423400582"/>
          <c:y val="0.18299461987586274"/>
          <c:w val="0.80507587797798397"/>
          <c:h val="0.57301345617694388"/>
        </c:manualLayout>
      </c:layout>
      <c:lineChart>
        <c:grouping val="standard"/>
        <c:varyColors val="0"/>
        <c:ser>
          <c:idx val="0"/>
          <c:order val="0"/>
          <c:tx>
            <c:v>Infant baptisms (under 12 months)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Summary!$A$24:$A$39</c:f>
              <c:numCache>
                <c:formatCode>0</c:formatCode>
                <c:ptCount val="16"/>
                <c:pt idx="0" formatCode="General">
                  <c:v>1955</c:v>
                </c:pt>
                <c:pt idx="1">
                  <c:v>1958</c:v>
                </c:pt>
                <c:pt idx="2">
                  <c:v>1959</c:v>
                </c:pt>
                <c:pt idx="3">
                  <c:v>1963</c:v>
                </c:pt>
                <c:pt idx="4">
                  <c:v>1971</c:v>
                </c:pt>
                <c:pt idx="5">
                  <c:v>1980</c:v>
                </c:pt>
                <c:pt idx="6">
                  <c:v>1991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numCache>
            </c:numRef>
          </c:cat>
          <c:val>
            <c:numRef>
              <c:f>Summary!$D$24:$D$39</c:f>
              <c:numCache>
                <c:formatCode>#,##0</c:formatCode>
                <c:ptCount val="16"/>
                <c:pt idx="1">
                  <c:v>108996</c:v>
                </c:pt>
                <c:pt idx="2">
                  <c:v>112775</c:v>
                </c:pt>
                <c:pt idx="3">
                  <c:v>131844</c:v>
                </c:pt>
                <c:pt idx="4">
                  <c:v>97373</c:v>
                </c:pt>
                <c:pt idx="5">
                  <c:v>69180</c:v>
                </c:pt>
                <c:pt idx="6">
                  <c:v>65418</c:v>
                </c:pt>
                <c:pt idx="7">
                  <c:v>53667</c:v>
                </c:pt>
                <c:pt idx="8">
                  <c:v>50409</c:v>
                </c:pt>
                <c:pt idx="9">
                  <c:v>47726</c:v>
                </c:pt>
                <c:pt idx="10">
                  <c:v>46160</c:v>
                </c:pt>
                <c:pt idx="11">
                  <c:v>43917</c:v>
                </c:pt>
                <c:pt idx="12">
                  <c:v>42813</c:v>
                </c:pt>
                <c:pt idx="13">
                  <c:v>42578</c:v>
                </c:pt>
                <c:pt idx="14">
                  <c:v>43309</c:v>
                </c:pt>
                <c:pt idx="15">
                  <c:v>42425</c:v>
                </c:pt>
              </c:numCache>
            </c:numRef>
          </c:val>
          <c:smooth val="1"/>
        </c:ser>
        <c:ser>
          <c:idx val="1"/>
          <c:order val="1"/>
          <c:tx>
            <c:v>All child baptisms (under 14)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Summary!$A$24:$A$39</c:f>
              <c:numCache>
                <c:formatCode>0</c:formatCode>
                <c:ptCount val="16"/>
                <c:pt idx="0" formatCode="General">
                  <c:v>1955</c:v>
                </c:pt>
                <c:pt idx="1">
                  <c:v>1958</c:v>
                </c:pt>
                <c:pt idx="2">
                  <c:v>1959</c:v>
                </c:pt>
                <c:pt idx="3">
                  <c:v>1963</c:v>
                </c:pt>
                <c:pt idx="4">
                  <c:v>1971</c:v>
                </c:pt>
                <c:pt idx="5">
                  <c:v>1980</c:v>
                </c:pt>
                <c:pt idx="6">
                  <c:v>1991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numCache>
            </c:numRef>
          </c:cat>
          <c:val>
            <c:numRef>
              <c:f>Summary!$F$24:$F$39</c:f>
              <c:numCache>
                <c:formatCode>#,##0</c:formatCode>
                <c:ptCount val="16"/>
                <c:pt idx="1">
                  <c:v>115921</c:v>
                </c:pt>
                <c:pt idx="2">
                  <c:v>120452</c:v>
                </c:pt>
                <c:pt idx="3">
                  <c:v>138665</c:v>
                </c:pt>
                <c:pt idx="4">
                  <c:v>104017</c:v>
                </c:pt>
                <c:pt idx="5">
                  <c:v>78748</c:v>
                </c:pt>
                <c:pt idx="6">
                  <c:v>80367</c:v>
                </c:pt>
                <c:pt idx="7">
                  <c:v>72557</c:v>
                </c:pt>
                <c:pt idx="8">
                  <c:v>69320</c:v>
                </c:pt>
                <c:pt idx="9">
                  <c:v>66900</c:v>
                </c:pt>
                <c:pt idx="10">
                  <c:v>65356</c:v>
                </c:pt>
                <c:pt idx="11">
                  <c:v>63463</c:v>
                </c:pt>
                <c:pt idx="12">
                  <c:v>62532</c:v>
                </c:pt>
                <c:pt idx="13">
                  <c:v>62194</c:v>
                </c:pt>
                <c:pt idx="14">
                  <c:v>63189</c:v>
                </c:pt>
                <c:pt idx="15">
                  <c:v>62566</c:v>
                </c:pt>
              </c:numCache>
            </c:numRef>
          </c:val>
          <c:smooth val="1"/>
        </c:ser>
        <c:ser>
          <c:idx val="2"/>
          <c:order val="2"/>
          <c:tx>
            <c:v>All entries (incl. adult conversions)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Summary!$A$24:$A$39</c:f>
              <c:numCache>
                <c:formatCode>0</c:formatCode>
                <c:ptCount val="16"/>
                <c:pt idx="0" formatCode="General">
                  <c:v>1955</c:v>
                </c:pt>
                <c:pt idx="1">
                  <c:v>1958</c:v>
                </c:pt>
                <c:pt idx="2">
                  <c:v>1959</c:v>
                </c:pt>
                <c:pt idx="3">
                  <c:v>1963</c:v>
                </c:pt>
                <c:pt idx="4">
                  <c:v>1971</c:v>
                </c:pt>
                <c:pt idx="5">
                  <c:v>1980</c:v>
                </c:pt>
                <c:pt idx="6">
                  <c:v>1991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numCache>
            </c:numRef>
          </c:cat>
          <c:val>
            <c:numRef>
              <c:f>Summary!$I$24:$I$39</c:f>
              <c:numCache>
                <c:formatCode>#,##0</c:formatCode>
                <c:ptCount val="16"/>
                <c:pt idx="1">
                  <c:v>128367</c:v>
                </c:pt>
                <c:pt idx="2">
                  <c:v>134240</c:v>
                </c:pt>
                <c:pt idx="3">
                  <c:v>149825</c:v>
                </c:pt>
                <c:pt idx="4">
                  <c:v>108353</c:v>
                </c:pt>
                <c:pt idx="5">
                  <c:v>84531</c:v>
                </c:pt>
                <c:pt idx="6">
                  <c:v>85345</c:v>
                </c:pt>
                <c:pt idx="7">
                  <c:v>77379</c:v>
                </c:pt>
                <c:pt idx="8">
                  <c:v>74103</c:v>
                </c:pt>
                <c:pt idx="9">
                  <c:v>71802</c:v>
                </c:pt>
                <c:pt idx="10">
                  <c:v>70014</c:v>
                </c:pt>
                <c:pt idx="11">
                  <c:v>67526</c:v>
                </c:pt>
                <c:pt idx="12">
                  <c:v>66481</c:v>
                </c:pt>
                <c:pt idx="13">
                  <c:v>65889</c:v>
                </c:pt>
                <c:pt idx="14">
                  <c:v>66968</c:v>
                </c:pt>
                <c:pt idx="15">
                  <c:v>66510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319264"/>
        <c:axId val="472318088"/>
      </c:lineChart>
      <c:dateAx>
        <c:axId val="472319264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318088"/>
        <c:crosses val="autoZero"/>
        <c:auto val="0"/>
        <c:lblOffset val="100"/>
        <c:baseTimeUnit val="days"/>
        <c:majorUnit val="5"/>
        <c:majorTimeUnit val="days"/>
        <c:minorUnit val="1"/>
        <c:minorTimeUnit val="days"/>
      </c:dateAx>
      <c:valAx>
        <c:axId val="4723180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319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7278057055193305E-2"/>
          <c:y val="0.86136861476921245"/>
          <c:w val="0.90426860792942609"/>
          <c:h val="0.127541704761964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85" b="0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Entries to Catholic Community, 1958-2005 (number)</a:t>
            </a:r>
          </a:p>
        </c:rich>
      </c:tx>
      <c:layout>
        <c:manualLayout>
          <c:xMode val="edge"/>
          <c:yMode val="edge"/>
          <c:x val="0.1303346335408484"/>
          <c:y val="3.38983206703525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56186423400582"/>
          <c:y val="0.21092288417108243"/>
          <c:w val="0.81776332018107534"/>
          <c:h val="0.58003793147047666"/>
        </c:manualLayout>
      </c:layout>
      <c:barChart>
        <c:barDir val="col"/>
        <c:grouping val="stacked"/>
        <c:varyColors val="0"/>
        <c:ser>
          <c:idx val="0"/>
          <c:order val="0"/>
          <c:tx>
            <c:v>Infant baptisms (under 12 months)</c:v>
          </c:tx>
          <c:spPr>
            <a:solidFill>
              <a:srgbClr val="99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numRef>
              <c:f>Summary!$A$24:$A$39</c:f>
              <c:numCache>
                <c:formatCode>0</c:formatCode>
                <c:ptCount val="16"/>
                <c:pt idx="0" formatCode="General">
                  <c:v>1955</c:v>
                </c:pt>
                <c:pt idx="1">
                  <c:v>1958</c:v>
                </c:pt>
                <c:pt idx="2">
                  <c:v>1959</c:v>
                </c:pt>
                <c:pt idx="3">
                  <c:v>1963</c:v>
                </c:pt>
                <c:pt idx="4">
                  <c:v>1971</c:v>
                </c:pt>
                <c:pt idx="5">
                  <c:v>1980</c:v>
                </c:pt>
                <c:pt idx="6">
                  <c:v>1991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numCache>
            </c:numRef>
          </c:cat>
          <c:val>
            <c:numRef>
              <c:f>Summary!$D$24:$D$39</c:f>
              <c:numCache>
                <c:formatCode>#,##0</c:formatCode>
                <c:ptCount val="16"/>
                <c:pt idx="1">
                  <c:v>108996</c:v>
                </c:pt>
                <c:pt idx="2">
                  <c:v>112775</c:v>
                </c:pt>
                <c:pt idx="3">
                  <c:v>131844</c:v>
                </c:pt>
                <c:pt idx="4">
                  <c:v>97373</c:v>
                </c:pt>
                <c:pt idx="5">
                  <c:v>69180</c:v>
                </c:pt>
                <c:pt idx="6">
                  <c:v>65418</c:v>
                </c:pt>
                <c:pt idx="7">
                  <c:v>53667</c:v>
                </c:pt>
                <c:pt idx="8">
                  <c:v>50409</c:v>
                </c:pt>
                <c:pt idx="9">
                  <c:v>47726</c:v>
                </c:pt>
                <c:pt idx="10">
                  <c:v>46160</c:v>
                </c:pt>
                <c:pt idx="11">
                  <c:v>43917</c:v>
                </c:pt>
                <c:pt idx="12">
                  <c:v>42813</c:v>
                </c:pt>
                <c:pt idx="13">
                  <c:v>42578</c:v>
                </c:pt>
                <c:pt idx="14">
                  <c:v>43309</c:v>
                </c:pt>
                <c:pt idx="15">
                  <c:v>42425</c:v>
                </c:pt>
              </c:numCache>
            </c:numRef>
          </c:val>
        </c:ser>
        <c:ser>
          <c:idx val="1"/>
          <c:order val="1"/>
          <c:tx>
            <c:v>Late baptisms (1-14 years)</c:v>
          </c:tx>
          <c:spPr>
            <a:solidFill>
              <a:srgbClr val="CCFFFF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numRef>
              <c:f>Summary!$A$24:$A$39</c:f>
              <c:numCache>
                <c:formatCode>0</c:formatCode>
                <c:ptCount val="16"/>
                <c:pt idx="0" formatCode="General">
                  <c:v>1955</c:v>
                </c:pt>
                <c:pt idx="1">
                  <c:v>1958</c:v>
                </c:pt>
                <c:pt idx="2">
                  <c:v>1959</c:v>
                </c:pt>
                <c:pt idx="3">
                  <c:v>1963</c:v>
                </c:pt>
                <c:pt idx="4">
                  <c:v>1971</c:v>
                </c:pt>
                <c:pt idx="5">
                  <c:v>1980</c:v>
                </c:pt>
                <c:pt idx="6">
                  <c:v>1991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numCache>
            </c:numRef>
          </c:cat>
          <c:val>
            <c:numRef>
              <c:f>Summary!$E$24:$E$39</c:f>
              <c:numCache>
                <c:formatCode>#,##0</c:formatCode>
                <c:ptCount val="16"/>
                <c:pt idx="1">
                  <c:v>6925</c:v>
                </c:pt>
                <c:pt idx="2">
                  <c:v>7677</c:v>
                </c:pt>
                <c:pt idx="3">
                  <c:v>6821</c:v>
                </c:pt>
                <c:pt idx="4">
                  <c:v>6644</c:v>
                </c:pt>
                <c:pt idx="5">
                  <c:v>9568</c:v>
                </c:pt>
                <c:pt idx="6">
                  <c:v>14949</c:v>
                </c:pt>
                <c:pt idx="7">
                  <c:v>18890</c:v>
                </c:pt>
                <c:pt idx="8">
                  <c:v>18911</c:v>
                </c:pt>
                <c:pt idx="9">
                  <c:v>19174</c:v>
                </c:pt>
                <c:pt idx="10">
                  <c:v>19196</c:v>
                </c:pt>
                <c:pt idx="11">
                  <c:v>19546</c:v>
                </c:pt>
                <c:pt idx="12">
                  <c:v>19719</c:v>
                </c:pt>
                <c:pt idx="13">
                  <c:v>19616</c:v>
                </c:pt>
                <c:pt idx="14">
                  <c:v>19880</c:v>
                </c:pt>
                <c:pt idx="15">
                  <c:v>20141</c:v>
                </c:pt>
              </c:numCache>
            </c:numRef>
          </c:val>
        </c:ser>
        <c:ser>
          <c:idx val="2"/>
          <c:order val="2"/>
          <c:tx>
            <c:v>Adult conversions</c:v>
          </c:tx>
          <c:spPr>
            <a:solidFill>
              <a:srgbClr val="00808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numRef>
              <c:f>Summary!$A$24:$A$39</c:f>
              <c:numCache>
                <c:formatCode>0</c:formatCode>
                <c:ptCount val="16"/>
                <c:pt idx="0" formatCode="General">
                  <c:v>1955</c:v>
                </c:pt>
                <c:pt idx="1">
                  <c:v>1958</c:v>
                </c:pt>
                <c:pt idx="2">
                  <c:v>1959</c:v>
                </c:pt>
                <c:pt idx="3">
                  <c:v>1963</c:v>
                </c:pt>
                <c:pt idx="4">
                  <c:v>1971</c:v>
                </c:pt>
                <c:pt idx="5">
                  <c:v>1980</c:v>
                </c:pt>
                <c:pt idx="6">
                  <c:v>1991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numCache>
            </c:numRef>
          </c:cat>
          <c:val>
            <c:numRef>
              <c:f>Summary!$G$24:$G$39</c:f>
              <c:numCache>
                <c:formatCode>#,##0</c:formatCode>
                <c:ptCount val="16"/>
                <c:pt idx="1">
                  <c:v>12446</c:v>
                </c:pt>
                <c:pt idx="2">
                  <c:v>13788</c:v>
                </c:pt>
                <c:pt idx="3">
                  <c:v>11160</c:v>
                </c:pt>
                <c:pt idx="4">
                  <c:v>4336</c:v>
                </c:pt>
                <c:pt idx="5">
                  <c:v>5783</c:v>
                </c:pt>
                <c:pt idx="6">
                  <c:v>4978</c:v>
                </c:pt>
                <c:pt idx="7">
                  <c:v>4822</c:v>
                </c:pt>
                <c:pt idx="8">
                  <c:v>4783</c:v>
                </c:pt>
                <c:pt idx="9">
                  <c:v>4902</c:v>
                </c:pt>
                <c:pt idx="10">
                  <c:v>4658</c:v>
                </c:pt>
                <c:pt idx="11">
                  <c:v>4063</c:v>
                </c:pt>
                <c:pt idx="12">
                  <c:v>3949</c:v>
                </c:pt>
                <c:pt idx="13">
                  <c:v>3695</c:v>
                </c:pt>
                <c:pt idx="14">
                  <c:v>3779</c:v>
                </c:pt>
                <c:pt idx="15">
                  <c:v>3944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72318872"/>
        <c:axId val="472319656"/>
      </c:barChart>
      <c:dateAx>
        <c:axId val="47231887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319656"/>
        <c:crosses val="autoZero"/>
        <c:auto val="0"/>
        <c:lblOffset val="100"/>
        <c:baseTimeUnit val="days"/>
        <c:majorUnit val="5"/>
        <c:majorTimeUnit val="days"/>
        <c:minorUnit val="1"/>
        <c:minorTimeUnit val="days"/>
      </c:dateAx>
      <c:valAx>
        <c:axId val="4723196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318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2272306931574094E-3"/>
          <c:y val="0.92090437821124382"/>
          <c:w val="0.98039326114797476"/>
          <c:h val="6.02636811917378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40" b="0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Entries to Catholic Community by type 
England and Wales, 1958-2005 (% total entries)</a:t>
            </a:r>
          </a:p>
        </c:rich>
      </c:tx>
      <c:layout>
        <c:manualLayout>
          <c:xMode val="edge"/>
          <c:yMode val="edge"/>
          <c:x val="0.13610165272407179"/>
          <c:y val="3.3783895243531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271027374192"/>
          <c:y val="0.33446056291095766"/>
          <c:w val="0.78546801275502443"/>
          <c:h val="0.40033915863584324"/>
        </c:manualLayout>
      </c:layout>
      <c:areaChart>
        <c:grouping val="percentStacked"/>
        <c:varyColors val="0"/>
        <c:ser>
          <c:idx val="0"/>
          <c:order val="0"/>
          <c:tx>
            <c:v>Infant baptisms (under 12 months)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Summary!$A$25:$A$39</c:f>
              <c:numCache>
                <c:formatCode>0</c:formatCode>
                <c:ptCount val="15"/>
                <c:pt idx="0">
                  <c:v>1958</c:v>
                </c:pt>
                <c:pt idx="1">
                  <c:v>1959</c:v>
                </c:pt>
                <c:pt idx="2">
                  <c:v>1963</c:v>
                </c:pt>
                <c:pt idx="3">
                  <c:v>1971</c:v>
                </c:pt>
                <c:pt idx="4">
                  <c:v>1980</c:v>
                </c:pt>
                <c:pt idx="5">
                  <c:v>1991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</c:numCache>
            </c:numRef>
          </c:cat>
          <c:val>
            <c:numRef>
              <c:f>Summary!$D$25:$D$39</c:f>
              <c:numCache>
                <c:formatCode>#,##0</c:formatCode>
                <c:ptCount val="15"/>
                <c:pt idx="0">
                  <c:v>108996</c:v>
                </c:pt>
                <c:pt idx="1">
                  <c:v>112775</c:v>
                </c:pt>
                <c:pt idx="2">
                  <c:v>131844</c:v>
                </c:pt>
                <c:pt idx="3">
                  <c:v>97373</c:v>
                </c:pt>
                <c:pt idx="4">
                  <c:v>69180</c:v>
                </c:pt>
                <c:pt idx="5">
                  <c:v>65418</c:v>
                </c:pt>
                <c:pt idx="6">
                  <c:v>53667</c:v>
                </c:pt>
                <c:pt idx="7">
                  <c:v>50409</c:v>
                </c:pt>
                <c:pt idx="8">
                  <c:v>47726</c:v>
                </c:pt>
                <c:pt idx="9">
                  <c:v>46160</c:v>
                </c:pt>
                <c:pt idx="10">
                  <c:v>43917</c:v>
                </c:pt>
                <c:pt idx="11">
                  <c:v>42813</c:v>
                </c:pt>
                <c:pt idx="12">
                  <c:v>42578</c:v>
                </c:pt>
                <c:pt idx="13">
                  <c:v>43309</c:v>
                </c:pt>
                <c:pt idx="14">
                  <c:v>42425</c:v>
                </c:pt>
              </c:numCache>
            </c:numRef>
          </c:val>
        </c:ser>
        <c:ser>
          <c:idx val="1"/>
          <c:order val="1"/>
          <c:tx>
            <c:v>Late baptisms (1-14)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Summary!$A$25:$A$39</c:f>
              <c:numCache>
                <c:formatCode>0</c:formatCode>
                <c:ptCount val="15"/>
                <c:pt idx="0">
                  <c:v>1958</c:v>
                </c:pt>
                <c:pt idx="1">
                  <c:v>1959</c:v>
                </c:pt>
                <c:pt idx="2">
                  <c:v>1963</c:v>
                </c:pt>
                <c:pt idx="3">
                  <c:v>1971</c:v>
                </c:pt>
                <c:pt idx="4">
                  <c:v>1980</c:v>
                </c:pt>
                <c:pt idx="5">
                  <c:v>1991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</c:numCache>
            </c:numRef>
          </c:cat>
          <c:val>
            <c:numRef>
              <c:f>Summary!$E$25:$E$39</c:f>
              <c:numCache>
                <c:formatCode>#,##0</c:formatCode>
                <c:ptCount val="15"/>
                <c:pt idx="0">
                  <c:v>6925</c:v>
                </c:pt>
                <c:pt idx="1">
                  <c:v>7677</c:v>
                </c:pt>
                <c:pt idx="2">
                  <c:v>6821</c:v>
                </c:pt>
                <c:pt idx="3">
                  <c:v>6644</c:v>
                </c:pt>
                <c:pt idx="4">
                  <c:v>9568</c:v>
                </c:pt>
                <c:pt idx="5">
                  <c:v>14949</c:v>
                </c:pt>
                <c:pt idx="6">
                  <c:v>18890</c:v>
                </c:pt>
                <c:pt idx="7">
                  <c:v>18911</c:v>
                </c:pt>
                <c:pt idx="8">
                  <c:v>19174</c:v>
                </c:pt>
                <c:pt idx="9">
                  <c:v>19196</c:v>
                </c:pt>
                <c:pt idx="10">
                  <c:v>19546</c:v>
                </c:pt>
                <c:pt idx="11">
                  <c:v>19719</c:v>
                </c:pt>
                <c:pt idx="12">
                  <c:v>19616</c:v>
                </c:pt>
                <c:pt idx="13">
                  <c:v>19880</c:v>
                </c:pt>
                <c:pt idx="14">
                  <c:v>20141</c:v>
                </c:pt>
              </c:numCache>
            </c:numRef>
          </c:val>
        </c:ser>
        <c:ser>
          <c:idx val="2"/>
          <c:order val="2"/>
          <c:tx>
            <c:v>Adult conversions</c:v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Summary!$A$25:$A$39</c:f>
              <c:numCache>
                <c:formatCode>0</c:formatCode>
                <c:ptCount val="15"/>
                <c:pt idx="0">
                  <c:v>1958</c:v>
                </c:pt>
                <c:pt idx="1">
                  <c:v>1959</c:v>
                </c:pt>
                <c:pt idx="2">
                  <c:v>1963</c:v>
                </c:pt>
                <c:pt idx="3">
                  <c:v>1971</c:v>
                </c:pt>
                <c:pt idx="4">
                  <c:v>1980</c:v>
                </c:pt>
                <c:pt idx="5">
                  <c:v>1991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</c:numCache>
            </c:numRef>
          </c:cat>
          <c:val>
            <c:numRef>
              <c:f>Summary!$G$25:$G$39</c:f>
              <c:numCache>
                <c:formatCode>#,##0</c:formatCode>
                <c:ptCount val="15"/>
                <c:pt idx="0">
                  <c:v>12446</c:v>
                </c:pt>
                <c:pt idx="1">
                  <c:v>13788</c:v>
                </c:pt>
                <c:pt idx="2">
                  <c:v>11160</c:v>
                </c:pt>
                <c:pt idx="3">
                  <c:v>4336</c:v>
                </c:pt>
                <c:pt idx="4">
                  <c:v>5783</c:v>
                </c:pt>
                <c:pt idx="5">
                  <c:v>4978</c:v>
                </c:pt>
                <c:pt idx="6">
                  <c:v>4822</c:v>
                </c:pt>
                <c:pt idx="7">
                  <c:v>4783</c:v>
                </c:pt>
                <c:pt idx="8">
                  <c:v>4902</c:v>
                </c:pt>
                <c:pt idx="9">
                  <c:v>4658</c:v>
                </c:pt>
                <c:pt idx="10">
                  <c:v>4063</c:v>
                </c:pt>
                <c:pt idx="11">
                  <c:v>3949</c:v>
                </c:pt>
                <c:pt idx="12">
                  <c:v>3695</c:v>
                </c:pt>
                <c:pt idx="13">
                  <c:v>3779</c:v>
                </c:pt>
                <c:pt idx="14">
                  <c:v>3944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9118432"/>
        <c:axId val="589116864"/>
      </c:areaChart>
      <c:dateAx>
        <c:axId val="58911843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9116864"/>
        <c:crosses val="autoZero"/>
        <c:auto val="0"/>
        <c:lblOffset val="100"/>
        <c:baseTimeUnit val="days"/>
        <c:majorUnit val="5"/>
        <c:majorTimeUnit val="days"/>
        <c:minorUnit val="1"/>
        <c:minorTimeUnit val="days"/>
      </c:dateAx>
      <c:valAx>
        <c:axId val="589116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9118432"/>
        <c:crosses val="autoZero"/>
        <c:crossBetween val="midCat"/>
        <c:maj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3817845545259275E-2"/>
          <c:y val="0.86148932871004247"/>
          <c:w val="0.89965499258284742"/>
          <c:h val="0.119932828114535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9</xdr:col>
      <xdr:colOff>12700</xdr:colOff>
      <xdr:row>23</xdr:row>
      <xdr:rowOff>101600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9</xdr:col>
      <xdr:colOff>19050</xdr:colOff>
      <xdr:row>47</xdr:row>
      <xdr:rowOff>0</xdr:rowOff>
    </xdr:to>
    <xdr:graphicFrame macro="">
      <xdr:nvGraphicFramePr>
        <xdr:cNvPr id="71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51</xdr:row>
      <xdr:rowOff>6350</xdr:rowOff>
    </xdr:from>
    <xdr:to>
      <xdr:col>9</xdr:col>
      <xdr:colOff>12700</xdr:colOff>
      <xdr:row>75</xdr:row>
      <xdr:rowOff>0</xdr:rowOff>
    </xdr:to>
    <xdr:graphicFrame macro="">
      <xdr:nvGraphicFramePr>
        <xdr:cNvPr id="717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12700</xdr:colOff>
      <xdr:row>2</xdr:row>
      <xdr:rowOff>0</xdr:rowOff>
    </xdr:from>
    <xdr:to>
      <xdr:col>20</xdr:col>
      <xdr:colOff>31750</xdr:colOff>
      <xdr:row>23</xdr:row>
      <xdr:rowOff>101600</xdr:rowOff>
    </xdr:to>
    <xdr:graphicFrame macro="">
      <xdr:nvGraphicFramePr>
        <xdr:cNvPr id="717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26</xdr:row>
      <xdr:rowOff>0</xdr:rowOff>
    </xdr:from>
    <xdr:to>
      <xdr:col>20</xdr:col>
      <xdr:colOff>19050</xdr:colOff>
      <xdr:row>47</xdr:row>
      <xdr:rowOff>38100</xdr:rowOff>
    </xdr:to>
    <xdr:graphicFrame macro="">
      <xdr:nvGraphicFramePr>
        <xdr:cNvPr id="717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51</xdr:row>
      <xdr:rowOff>76200</xdr:rowOff>
    </xdr:from>
    <xdr:to>
      <xdr:col>20</xdr:col>
      <xdr:colOff>19050</xdr:colOff>
      <xdr:row>75</xdr:row>
      <xdr:rowOff>25400</xdr:rowOff>
    </xdr:to>
    <xdr:graphicFrame macro="">
      <xdr:nvGraphicFramePr>
        <xdr:cNvPr id="717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19</xdr:row>
      <xdr:rowOff>76200</xdr:rowOff>
    </xdr:from>
    <xdr:to>
      <xdr:col>9</xdr:col>
      <xdr:colOff>549275</xdr:colOff>
      <xdr:row>21</xdr:row>
      <xdr:rowOff>149177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600075" y="3771900"/>
          <a:ext cx="74866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Tony Spencer and Pastoral Research Centre estimates, drawing on Catholic Bishops' Conference/Catholic Education Council and Official Data (see PRC worksheet)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91</xdr:row>
          <xdr:rowOff>50800</xdr:rowOff>
        </xdr:from>
        <xdr:to>
          <xdr:col>10</xdr:col>
          <xdr:colOff>247650</xdr:colOff>
          <xdr:row>147</xdr:row>
          <xdr:rowOff>114300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71</xdr:row>
          <xdr:rowOff>133350</xdr:rowOff>
        </xdr:from>
        <xdr:to>
          <xdr:col>9</xdr:col>
          <xdr:colOff>400050</xdr:colOff>
          <xdr:row>129</xdr:row>
          <xdr:rowOff>63500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58</xdr:row>
      <xdr:rowOff>95250</xdr:rowOff>
    </xdr:from>
    <xdr:to>
      <xdr:col>8</xdr:col>
      <xdr:colOff>314325</xdr:colOff>
      <xdr:row>65</xdr:row>
      <xdr:rowOff>152400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76200" y="7772400"/>
          <a:ext cx="7981950" cy="1190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Estimates of the 'four-wheeler' or rites-of-passage Catholic population are calculated using data on total RC baptisms and conversions; total live births in England and Wales; total Catholics married under RC rites; total marriages in England and Wales; total deaths of Catholics; total deaths in England and Wales; and the Registrar-General's mid-year estimate of resident population. This population will be smaller than the baptised Catholic population and smaller than those self-reporting as Catholic in opinion polls and social surveys, but larger than the regular mass-attending Catholic population. In the mid-1950s it was far larger than the population estimated by the Catholic hierarchy, but has fallen steadily so that from 1998 it is a little below. Both estimates are far above average mass attendance.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16</xdr:col>
      <xdr:colOff>257174</xdr:colOff>
      <xdr:row>16</xdr:row>
      <xdr:rowOff>47625</xdr:rowOff>
    </xdr:to>
    <xdr:sp macro="" textlink="">
      <xdr:nvSpPr>
        <xdr:cNvPr id="2" name="TextBox 1"/>
        <xdr:cNvSpPr txBox="1"/>
      </xdr:nvSpPr>
      <xdr:spPr>
        <a:xfrm>
          <a:off x="1828800" y="161925"/>
          <a:ext cx="8181974" cy="247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Dataset Name: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PBH31A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Title: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Live births: 1938-2004, Age of mother in 5 year age-groups: within/outside marriage and sex,  a. all live births and female births only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Description: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Live births: Age of mother in 5 year age-groups: within/outside marriage and sex, 1938-2004, a. all live births and female births only. </a:t>
          </a:r>
          <a:b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Taken from Table 3.1 published in Birth Statistics 1837-1983 - Historical series FM1 No 13, and Table 3.2 in FM1 Vol No's 11 to 33.</a:t>
          </a:r>
          <a:b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Source: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Office for National Statistics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Time Frame: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Five year bands from 1941-1945 until 1996-2000, and single years from 1938-2004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Geographic Coverage: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England and Wales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Universe: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Age of mother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Measure: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Within/outside marriage and sex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Units: See Table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Substitution Details: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Value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Meaning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nil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Taken from Table 3.1 published in Birth Statistics 1837-1983 - Historical series FM1 No 13, and Table 3.2 in FM1 Vol No's 11 to 33.</a:t>
          </a:r>
        </a:p>
        <a:p>
          <a:endParaRPr lang="en-GB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Plus post-2004 data from Vital Statistics,</a:t>
          </a:r>
          <a:r>
            <a:rPr lang="en-GB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ONS (series succeeding FM1).</a:t>
          </a:r>
          <a: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</a:b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in.ac.uk/figur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brin.ac.uk/figures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1.doc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2.doc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Relationship Id="rId5" Type="http://schemas.openxmlformats.org/officeDocument/2006/relationships/comments" Target="../comments2.xml"/><Relationship Id="rId4" Type="http://schemas.openxmlformats.org/officeDocument/2006/relationships/image" Target="../media/image2.emf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showGridLines="0" tabSelected="1" workbookViewId="0">
      <selection activeCell="A2" sqref="A2"/>
    </sheetView>
  </sheetViews>
  <sheetFormatPr defaultRowHeight="12.5" x14ac:dyDescent="0.25"/>
  <sheetData>
    <row r="1" spans="1:1" x14ac:dyDescent="0.25">
      <c r="A1" s="1" t="s">
        <v>0</v>
      </c>
    </row>
    <row r="25" spans="1:12" x14ac:dyDescent="0.25">
      <c r="A25" s="188" t="s">
        <v>369</v>
      </c>
      <c r="L25" s="188" t="s">
        <v>373</v>
      </c>
    </row>
    <row r="49" spans="1:12" x14ac:dyDescent="0.25">
      <c r="A49" s="188" t="s">
        <v>370</v>
      </c>
      <c r="L49" s="188" t="s">
        <v>373</v>
      </c>
    </row>
    <row r="50" spans="1:12" x14ac:dyDescent="0.25">
      <c r="A50" s="188" t="s">
        <v>371</v>
      </c>
    </row>
    <row r="77" spans="1:12" x14ac:dyDescent="0.25">
      <c r="A77" s="188" t="s">
        <v>372</v>
      </c>
      <c r="L77" s="188" t="s">
        <v>373</v>
      </c>
    </row>
  </sheetData>
  <phoneticPr fontId="21" type="noConversion"/>
  <hyperlinks>
    <hyperlink ref="A1" r:id="rId1"/>
  </hyperlinks>
  <pageMargins left="0.75" right="0.75" top="1" bottom="1" header="0.5" footer="0.5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1"/>
  <sheetViews>
    <sheetView showGridLines="0" topLeftCell="D1" workbookViewId="0">
      <selection activeCell="D1" sqref="D1"/>
    </sheetView>
  </sheetViews>
  <sheetFormatPr defaultRowHeight="13" x14ac:dyDescent="0.3"/>
  <cols>
    <col min="1" max="1" width="9.1796875" style="170" customWidth="1"/>
    <col min="2" max="2" width="18.1796875" style="170" customWidth="1"/>
    <col min="3" max="4" width="9.1796875" style="170" customWidth="1"/>
    <col min="5" max="5" width="25.7265625" style="170" customWidth="1"/>
    <col min="6" max="7" width="9.1796875" style="170" customWidth="1"/>
    <col min="8" max="8" width="16.1796875" style="170" customWidth="1"/>
    <col min="9" max="9" width="10" style="170" customWidth="1"/>
    <col min="10" max="10" width="14" style="170" customWidth="1"/>
    <col min="11" max="11" width="9.7265625" style="170" customWidth="1"/>
    <col min="12" max="14" width="9.1796875" style="170" customWidth="1"/>
  </cols>
  <sheetData>
    <row r="2" spans="1:14" ht="104" x14ac:dyDescent="0.3">
      <c r="A2" s="164" t="s">
        <v>111</v>
      </c>
      <c r="B2" s="164" t="s">
        <v>337</v>
      </c>
      <c r="C2" s="165"/>
      <c r="D2" s="166" t="s">
        <v>111</v>
      </c>
      <c r="E2" s="164" t="s">
        <v>338</v>
      </c>
      <c r="F2" s="165"/>
      <c r="G2" s="164" t="s">
        <v>111</v>
      </c>
      <c r="H2" s="164" t="s">
        <v>339</v>
      </c>
      <c r="I2" s="164" t="s">
        <v>340</v>
      </c>
      <c r="J2" s="164" t="s">
        <v>341</v>
      </c>
      <c r="K2" s="164" t="s">
        <v>342</v>
      </c>
      <c r="L2" s="164" t="s">
        <v>343</v>
      </c>
      <c r="M2" s="167" t="s">
        <v>344</v>
      </c>
      <c r="N2" s="167" t="s">
        <v>345</v>
      </c>
    </row>
    <row r="3" spans="1:14" x14ac:dyDescent="0.3">
      <c r="A3" s="168">
        <v>1871</v>
      </c>
      <c r="B3" s="169">
        <v>22712331</v>
      </c>
      <c r="D3" s="171">
        <v>1871</v>
      </c>
      <c r="E3" s="169">
        <v>22712331</v>
      </c>
      <c r="G3" s="168">
        <v>1871</v>
      </c>
      <c r="H3" s="169">
        <v>22712331</v>
      </c>
      <c r="I3" s="168"/>
      <c r="J3" s="168"/>
      <c r="K3" s="168"/>
      <c r="L3" s="168"/>
      <c r="M3" s="172"/>
      <c r="N3" s="172"/>
    </row>
    <row r="4" spans="1:14" x14ac:dyDescent="0.3">
      <c r="A4" s="168">
        <v>1881</v>
      </c>
      <c r="B4" s="169">
        <v>25974105</v>
      </c>
      <c r="D4" s="171">
        <v>1881</v>
      </c>
      <c r="E4" s="169">
        <v>25974105</v>
      </c>
      <c r="G4" s="168">
        <v>1872</v>
      </c>
      <c r="H4" s="168">
        <f>((E4-E3)/10)+E3</f>
        <v>23038508.399999999</v>
      </c>
      <c r="I4" s="168"/>
      <c r="J4" s="168"/>
      <c r="K4" s="168"/>
      <c r="L4" s="168"/>
      <c r="M4" s="172"/>
      <c r="N4" s="172"/>
    </row>
    <row r="5" spans="1:14" x14ac:dyDescent="0.3">
      <c r="A5" s="168">
        <v>1891</v>
      </c>
      <c r="B5" s="169">
        <v>29002550</v>
      </c>
      <c r="D5" s="171">
        <v>1891</v>
      </c>
      <c r="E5" s="169">
        <v>29002550</v>
      </c>
      <c r="G5" s="168">
        <v>1873</v>
      </c>
      <c r="H5" s="168">
        <f>(($E$4-$E$3)/10)+H4</f>
        <v>23364685.799999997</v>
      </c>
      <c r="I5" s="168"/>
      <c r="J5" s="168"/>
      <c r="K5" s="168"/>
      <c r="L5" s="168"/>
      <c r="M5" s="172"/>
      <c r="N5" s="172"/>
    </row>
    <row r="6" spans="1:14" x14ac:dyDescent="0.3">
      <c r="A6" s="168">
        <v>1901</v>
      </c>
      <c r="B6" s="169">
        <v>32527843</v>
      </c>
      <c r="D6" s="171">
        <v>1901</v>
      </c>
      <c r="E6" s="169">
        <v>32527843</v>
      </c>
      <c r="G6" s="168">
        <v>1874</v>
      </c>
      <c r="H6" s="168">
        <f t="shared" ref="H6:H13" si="0">(($E$4-$E$3)/10)+H5</f>
        <v>23690863.199999996</v>
      </c>
      <c r="I6" s="168"/>
      <c r="J6" s="168"/>
      <c r="K6" s="168"/>
      <c r="L6" s="168"/>
      <c r="M6" s="172"/>
      <c r="N6" s="172"/>
    </row>
    <row r="7" spans="1:14" x14ac:dyDescent="0.3">
      <c r="A7" s="168">
        <v>1911</v>
      </c>
      <c r="B7" s="169">
        <v>36003276</v>
      </c>
      <c r="D7" s="171">
        <v>1911</v>
      </c>
      <c r="E7" s="169">
        <v>36003276</v>
      </c>
      <c r="G7" s="168">
        <v>1875</v>
      </c>
      <c r="H7" s="168">
        <f t="shared" si="0"/>
        <v>24017040.599999994</v>
      </c>
      <c r="I7" s="168"/>
      <c r="J7" s="168"/>
      <c r="K7" s="168"/>
      <c r="L7" s="168"/>
      <c r="M7" s="172"/>
      <c r="N7" s="172"/>
    </row>
    <row r="8" spans="1:14" x14ac:dyDescent="0.3">
      <c r="A8" s="168">
        <v>1921</v>
      </c>
      <c r="B8" s="169">
        <v>37886699</v>
      </c>
      <c r="D8" s="171">
        <v>1921</v>
      </c>
      <c r="E8" s="169">
        <v>37886699</v>
      </c>
      <c r="G8" s="168">
        <v>1876</v>
      </c>
      <c r="H8" s="168">
        <f t="shared" si="0"/>
        <v>24343217.999999993</v>
      </c>
      <c r="I8" s="168"/>
      <c r="J8" s="168"/>
      <c r="K8" s="168"/>
      <c r="L8" s="168"/>
      <c r="M8" s="172"/>
      <c r="N8" s="172"/>
    </row>
    <row r="9" spans="1:14" x14ac:dyDescent="0.3">
      <c r="A9" s="168">
        <v>1931</v>
      </c>
      <c r="B9" s="169">
        <v>39952377</v>
      </c>
      <c r="D9" s="171">
        <v>1931</v>
      </c>
      <c r="E9" s="169">
        <v>39952377</v>
      </c>
      <c r="G9" s="168">
        <v>1877</v>
      </c>
      <c r="H9" s="168">
        <f t="shared" si="0"/>
        <v>24669395.399999991</v>
      </c>
      <c r="I9" s="168"/>
      <c r="J9" s="168"/>
      <c r="K9" s="168"/>
      <c r="L9" s="168"/>
      <c r="M9" s="172"/>
      <c r="N9" s="172"/>
    </row>
    <row r="10" spans="1:14" x14ac:dyDescent="0.3">
      <c r="A10" s="168">
        <v>1939</v>
      </c>
      <c r="B10" s="169">
        <v>40651706</v>
      </c>
      <c r="D10" s="171">
        <v>1939</v>
      </c>
      <c r="E10" s="169">
        <v>40651706</v>
      </c>
      <c r="G10" s="168">
        <v>1878</v>
      </c>
      <c r="H10" s="168">
        <f t="shared" si="0"/>
        <v>24995572.79999999</v>
      </c>
      <c r="I10" s="168"/>
      <c r="J10" s="168"/>
      <c r="K10" s="168"/>
      <c r="L10" s="168"/>
      <c r="M10" s="172"/>
      <c r="N10" s="172"/>
    </row>
    <row r="11" spans="1:14" x14ac:dyDescent="0.3">
      <c r="A11" s="168">
        <v>1941</v>
      </c>
      <c r="B11" s="169">
        <v>41261192</v>
      </c>
      <c r="D11" s="171">
        <v>1941</v>
      </c>
      <c r="E11" s="169">
        <v>41261192</v>
      </c>
      <c r="G11" s="168">
        <v>1879</v>
      </c>
      <c r="H11" s="168">
        <f t="shared" si="0"/>
        <v>25321750.199999988</v>
      </c>
      <c r="I11" s="168"/>
      <c r="J11" s="168"/>
      <c r="K11" s="168"/>
      <c r="L11" s="168"/>
      <c r="M11" s="172"/>
      <c r="N11" s="172"/>
    </row>
    <row r="12" spans="1:14" x14ac:dyDescent="0.3">
      <c r="A12" s="168">
        <v>1951</v>
      </c>
      <c r="B12" s="169">
        <v>43757888</v>
      </c>
      <c r="D12" s="171">
        <v>1951</v>
      </c>
      <c r="E12" s="169">
        <v>43757888</v>
      </c>
      <c r="G12" s="168">
        <v>1880</v>
      </c>
      <c r="H12" s="168">
        <f t="shared" si="0"/>
        <v>25647927.599999987</v>
      </c>
      <c r="I12" s="168"/>
      <c r="J12" s="168"/>
      <c r="K12" s="168"/>
      <c r="L12" s="168"/>
      <c r="M12" s="172"/>
      <c r="N12" s="172"/>
    </row>
    <row r="13" spans="1:14" x14ac:dyDescent="0.3">
      <c r="A13" s="168">
        <v>1961</v>
      </c>
      <c r="B13" s="169">
        <v>46104548</v>
      </c>
      <c r="D13" s="171">
        <v>1961</v>
      </c>
      <c r="E13" s="169">
        <v>46104548</v>
      </c>
      <c r="G13" s="168">
        <v>1881</v>
      </c>
      <c r="H13" s="168">
        <f t="shared" si="0"/>
        <v>25974104.999999985</v>
      </c>
      <c r="I13" s="168"/>
      <c r="J13" s="168"/>
      <c r="K13" s="168"/>
      <c r="L13" s="168"/>
      <c r="M13" s="172"/>
      <c r="N13" s="172"/>
    </row>
    <row r="14" spans="1:14" x14ac:dyDescent="0.3">
      <c r="A14" s="168">
        <v>1971</v>
      </c>
      <c r="B14" s="169">
        <v>48707471</v>
      </c>
      <c r="D14" s="171">
        <v>1971</v>
      </c>
      <c r="E14" s="169">
        <v>48707471</v>
      </c>
      <c r="G14" s="168">
        <v>1882</v>
      </c>
      <c r="H14" s="168">
        <f>((E5-E4)/10)+E4</f>
        <v>26276949.5</v>
      </c>
      <c r="I14" s="168"/>
      <c r="J14" s="168"/>
      <c r="K14" s="168"/>
      <c r="L14" s="168"/>
      <c r="M14" s="172"/>
      <c r="N14" s="172"/>
    </row>
    <row r="15" spans="1:14" x14ac:dyDescent="0.3">
      <c r="A15" s="168">
        <v>1981</v>
      </c>
      <c r="B15" s="169">
        <v>49634300</v>
      </c>
      <c r="D15" s="171">
        <v>1981</v>
      </c>
      <c r="E15" s="169">
        <v>49634300</v>
      </c>
      <c r="G15" s="168">
        <v>1883</v>
      </c>
      <c r="H15" s="168">
        <f>(($E$5-$E$4)/10)+H14</f>
        <v>26579794</v>
      </c>
      <c r="I15" s="168"/>
      <c r="J15" s="168"/>
      <c r="K15" s="168"/>
      <c r="L15" s="168"/>
      <c r="M15" s="172"/>
      <c r="N15" s="172"/>
    </row>
    <row r="16" spans="1:14" x14ac:dyDescent="0.3">
      <c r="A16" s="168">
        <v>1982</v>
      </c>
      <c r="B16" s="169">
        <v>49581600</v>
      </c>
      <c r="G16" s="168">
        <v>1884</v>
      </c>
      <c r="H16" s="168">
        <f t="shared" ref="H16:H23" si="1">(($E$5-$E$4)/10)+H15</f>
        <v>26882638.5</v>
      </c>
      <c r="I16" s="168"/>
      <c r="J16" s="168"/>
      <c r="K16" s="168"/>
      <c r="L16" s="168"/>
      <c r="M16" s="172"/>
      <c r="N16" s="172"/>
    </row>
    <row r="17" spans="1:14" x14ac:dyDescent="0.3">
      <c r="A17" s="168">
        <v>1983</v>
      </c>
      <c r="B17" s="169">
        <v>49617000</v>
      </c>
      <c r="G17" s="168">
        <v>1885</v>
      </c>
      <c r="H17" s="168">
        <f t="shared" si="1"/>
        <v>27185483</v>
      </c>
      <c r="I17" s="168"/>
      <c r="J17" s="168"/>
      <c r="K17" s="168"/>
      <c r="L17" s="168"/>
      <c r="M17" s="172"/>
      <c r="N17" s="172"/>
    </row>
    <row r="18" spans="1:14" x14ac:dyDescent="0.3">
      <c r="A18" s="168">
        <v>1984</v>
      </c>
      <c r="B18" s="169">
        <v>49713100</v>
      </c>
      <c r="G18" s="168">
        <v>1886</v>
      </c>
      <c r="H18" s="168">
        <f t="shared" si="1"/>
        <v>27488327.5</v>
      </c>
      <c r="I18" s="168"/>
      <c r="J18" s="168"/>
      <c r="K18" s="168"/>
      <c r="L18" s="168"/>
      <c r="M18" s="172"/>
      <c r="N18" s="172"/>
    </row>
    <row r="19" spans="1:14" x14ac:dyDescent="0.3">
      <c r="A19" s="168">
        <v>1985</v>
      </c>
      <c r="B19" s="169">
        <v>49860700</v>
      </c>
      <c r="G19" s="168">
        <v>1887</v>
      </c>
      <c r="H19" s="168">
        <f t="shared" si="1"/>
        <v>27791172</v>
      </c>
      <c r="I19" s="173">
        <v>1354000</v>
      </c>
      <c r="J19" s="168"/>
      <c r="K19" s="168"/>
      <c r="L19" s="168">
        <f>I19/H19*100</f>
        <v>4.8720507361114533</v>
      </c>
      <c r="M19" s="172"/>
      <c r="N19" s="172"/>
    </row>
    <row r="20" spans="1:14" x14ac:dyDescent="0.3">
      <c r="A20" s="168">
        <v>1986</v>
      </c>
      <c r="B20" s="169">
        <v>49998600</v>
      </c>
      <c r="G20" s="168">
        <v>1888</v>
      </c>
      <c r="H20" s="168">
        <f t="shared" si="1"/>
        <v>28094016.5</v>
      </c>
      <c r="I20" s="173"/>
      <c r="J20" s="168"/>
      <c r="K20" s="168"/>
      <c r="L20" s="168"/>
      <c r="M20" s="172"/>
      <c r="N20" s="172"/>
    </row>
    <row r="21" spans="1:14" x14ac:dyDescent="0.3">
      <c r="A21" s="168">
        <v>1987</v>
      </c>
      <c r="B21" s="169">
        <v>50123000</v>
      </c>
      <c r="G21" s="168">
        <v>1889</v>
      </c>
      <c r="H21" s="168">
        <f t="shared" si="1"/>
        <v>28396861</v>
      </c>
      <c r="I21" s="173">
        <v>1360000</v>
      </c>
      <c r="J21" s="168"/>
      <c r="K21" s="168"/>
      <c r="L21" s="168">
        <f>I21/H21*100</f>
        <v>4.7892617426975468</v>
      </c>
      <c r="M21" s="172"/>
      <c r="N21" s="172"/>
    </row>
    <row r="22" spans="1:14" x14ac:dyDescent="0.3">
      <c r="A22" s="168">
        <v>1988</v>
      </c>
      <c r="B22" s="169">
        <v>50253600</v>
      </c>
      <c r="G22" s="168">
        <v>1890</v>
      </c>
      <c r="H22" s="168">
        <f t="shared" si="1"/>
        <v>28699705.5</v>
      </c>
      <c r="I22" s="173"/>
      <c r="J22" s="168"/>
      <c r="K22" s="168"/>
      <c r="L22" s="168"/>
      <c r="M22" s="172"/>
      <c r="N22" s="172"/>
    </row>
    <row r="23" spans="1:14" x14ac:dyDescent="0.3">
      <c r="A23" s="168">
        <v>1989</v>
      </c>
      <c r="B23" s="169">
        <v>50407800</v>
      </c>
      <c r="G23" s="168">
        <v>1891</v>
      </c>
      <c r="H23" s="168">
        <f t="shared" si="1"/>
        <v>29002550</v>
      </c>
      <c r="I23" s="173"/>
      <c r="J23" s="168"/>
      <c r="K23" s="168"/>
      <c r="L23" s="168"/>
      <c r="M23" s="172"/>
      <c r="N23" s="172"/>
    </row>
    <row r="24" spans="1:14" x14ac:dyDescent="0.3">
      <c r="A24" s="168">
        <v>1990</v>
      </c>
      <c r="B24" s="169">
        <v>50560600</v>
      </c>
      <c r="G24" s="168">
        <v>1892</v>
      </c>
      <c r="H24" s="168">
        <f>((E6-E5)/10)+E5</f>
        <v>29355079.300000001</v>
      </c>
      <c r="I24" s="173">
        <v>1357000</v>
      </c>
      <c r="J24" s="168"/>
      <c r="K24" s="168"/>
      <c r="L24" s="168">
        <f>I24/H24*100</f>
        <v>4.6227093653260889</v>
      </c>
      <c r="M24" s="172"/>
      <c r="N24" s="172"/>
    </row>
    <row r="25" spans="1:14" x14ac:dyDescent="0.3">
      <c r="A25" s="168">
        <v>1991</v>
      </c>
      <c r="B25" s="169">
        <v>50748000</v>
      </c>
      <c r="G25" s="168">
        <v>1893</v>
      </c>
      <c r="H25" s="168">
        <f>(($E$6-$E$5)/10)+H24</f>
        <v>29707608.600000001</v>
      </c>
      <c r="I25" s="173"/>
      <c r="J25" s="168"/>
      <c r="K25" s="168"/>
      <c r="L25" s="168"/>
      <c r="M25" s="172"/>
      <c r="N25" s="172"/>
    </row>
    <row r="26" spans="1:14" x14ac:dyDescent="0.3">
      <c r="A26" s="168">
        <v>1992</v>
      </c>
      <c r="B26" s="169">
        <v>50875600</v>
      </c>
      <c r="G26" s="168">
        <v>1894</v>
      </c>
      <c r="H26" s="168">
        <f t="shared" ref="H26:H33" si="2">(($E$6-$E$5)/10)+H25</f>
        <v>30060137.900000002</v>
      </c>
      <c r="I26" s="173">
        <v>1500000</v>
      </c>
      <c r="J26" s="168"/>
      <c r="K26" s="168"/>
      <c r="L26" s="168">
        <f>I26/H26*100</f>
        <v>4.9899970685097887</v>
      </c>
      <c r="M26" s="172"/>
      <c r="N26" s="172"/>
    </row>
    <row r="27" spans="1:14" x14ac:dyDescent="0.3">
      <c r="A27" s="168">
        <v>1993</v>
      </c>
      <c r="B27" s="169">
        <v>50985900</v>
      </c>
      <c r="G27" s="168">
        <v>1895</v>
      </c>
      <c r="H27" s="168">
        <f t="shared" si="2"/>
        <v>30412667.200000003</v>
      </c>
      <c r="I27" s="173"/>
      <c r="J27" s="168"/>
      <c r="K27" s="168"/>
      <c r="L27" s="168"/>
      <c r="M27" s="172"/>
      <c r="N27" s="172"/>
    </row>
    <row r="28" spans="1:14" x14ac:dyDescent="0.3">
      <c r="A28" s="168">
        <v>1994</v>
      </c>
      <c r="B28" s="169">
        <v>51116200</v>
      </c>
      <c r="G28" s="168">
        <v>1896</v>
      </c>
      <c r="H28" s="168">
        <f t="shared" si="2"/>
        <v>30765196.500000004</v>
      </c>
      <c r="I28" s="173"/>
      <c r="J28" s="168"/>
      <c r="K28" s="168"/>
      <c r="L28" s="168"/>
      <c r="M28" s="172"/>
      <c r="N28" s="172"/>
    </row>
    <row r="29" spans="1:14" x14ac:dyDescent="0.3">
      <c r="A29" s="168">
        <v>1995</v>
      </c>
      <c r="B29" s="169">
        <v>51272000</v>
      </c>
      <c r="G29" s="168">
        <v>1897</v>
      </c>
      <c r="H29" s="168">
        <f t="shared" si="2"/>
        <v>31117725.800000004</v>
      </c>
      <c r="I29" s="173"/>
      <c r="J29" s="168"/>
      <c r="K29" s="168"/>
      <c r="L29" s="168"/>
      <c r="M29" s="172"/>
      <c r="N29" s="172"/>
    </row>
    <row r="30" spans="1:14" x14ac:dyDescent="0.3">
      <c r="A30" s="168">
        <v>1996</v>
      </c>
      <c r="B30" s="169">
        <v>51410400</v>
      </c>
      <c r="G30" s="168">
        <v>1898</v>
      </c>
      <c r="H30" s="168">
        <f t="shared" si="2"/>
        <v>31470255.100000005</v>
      </c>
      <c r="I30" s="173"/>
      <c r="J30" s="168"/>
      <c r="K30" s="168"/>
      <c r="L30" s="168"/>
      <c r="M30" s="172"/>
      <c r="N30" s="172"/>
    </row>
    <row r="31" spans="1:14" x14ac:dyDescent="0.3">
      <c r="A31" s="168">
        <v>1997</v>
      </c>
      <c r="B31" s="169">
        <v>51559600</v>
      </c>
      <c r="G31" s="168">
        <v>1899</v>
      </c>
      <c r="H31" s="168">
        <f t="shared" si="2"/>
        <v>31822784.400000006</v>
      </c>
      <c r="I31" s="173"/>
      <c r="J31" s="168"/>
      <c r="K31" s="168"/>
      <c r="L31" s="168"/>
      <c r="M31" s="172"/>
      <c r="N31" s="172"/>
    </row>
    <row r="32" spans="1:14" x14ac:dyDescent="0.3">
      <c r="A32" s="168">
        <v>1998</v>
      </c>
      <c r="B32" s="169">
        <v>51720100</v>
      </c>
      <c r="G32" s="168">
        <v>1900</v>
      </c>
      <c r="H32" s="168">
        <f t="shared" si="2"/>
        <v>32175313.700000007</v>
      </c>
      <c r="I32" s="173"/>
      <c r="J32" s="168"/>
      <c r="K32" s="168"/>
      <c r="L32" s="168"/>
      <c r="M32" s="172"/>
      <c r="N32" s="172"/>
    </row>
    <row r="33" spans="1:14" x14ac:dyDescent="0.3">
      <c r="A33" s="168">
        <v>1999</v>
      </c>
      <c r="B33" s="169">
        <v>51933500</v>
      </c>
      <c r="G33" s="168">
        <v>1901</v>
      </c>
      <c r="H33" s="168">
        <f t="shared" si="2"/>
        <v>32527843.000000007</v>
      </c>
      <c r="I33" s="173"/>
      <c r="J33" s="168"/>
      <c r="K33" s="168"/>
      <c r="L33" s="168"/>
      <c r="M33" s="172"/>
      <c r="N33" s="172"/>
    </row>
    <row r="34" spans="1:14" x14ac:dyDescent="0.3">
      <c r="A34" s="168">
        <v>2000</v>
      </c>
      <c r="B34" s="169">
        <v>52140200</v>
      </c>
      <c r="G34" s="168">
        <v>1902</v>
      </c>
      <c r="H34" s="168">
        <f>(($E$7-$E$6)/10)+E6</f>
        <v>32875386.300000001</v>
      </c>
      <c r="I34" s="173"/>
      <c r="J34" s="168"/>
      <c r="K34" s="168"/>
      <c r="L34" s="168"/>
      <c r="M34" s="172"/>
      <c r="N34" s="172"/>
    </row>
    <row r="35" spans="1:14" x14ac:dyDescent="0.3">
      <c r="A35" s="168">
        <v>2001</v>
      </c>
      <c r="B35" s="169">
        <v>52042000</v>
      </c>
      <c r="G35" s="168">
        <v>1903</v>
      </c>
      <c r="H35" s="168">
        <f t="shared" ref="H35:H43" si="3">(($E$7-$E$6)/10)+H34</f>
        <v>33222929.600000001</v>
      </c>
      <c r="I35" s="173"/>
      <c r="J35" s="168"/>
      <c r="K35" s="168"/>
      <c r="L35" s="168"/>
      <c r="M35" s="172"/>
      <c r="N35" s="172"/>
    </row>
    <row r="36" spans="1:14" x14ac:dyDescent="0.3">
      <c r="A36" s="168">
        <v>2002</v>
      </c>
      <c r="B36" s="169">
        <v>52567300</v>
      </c>
      <c r="G36" s="168">
        <v>1904</v>
      </c>
      <c r="H36" s="168">
        <f t="shared" si="3"/>
        <v>33570472.899999999</v>
      </c>
      <c r="I36" s="173"/>
      <c r="J36" s="168"/>
      <c r="K36" s="168"/>
      <c r="L36" s="168"/>
      <c r="M36" s="172"/>
      <c r="N36" s="172"/>
    </row>
    <row r="37" spans="1:14" x14ac:dyDescent="0.3">
      <c r="A37" s="168">
        <v>2003</v>
      </c>
      <c r="B37" s="169">
        <v>52792200</v>
      </c>
      <c r="G37" s="168">
        <v>1905</v>
      </c>
      <c r="H37" s="168">
        <f t="shared" si="3"/>
        <v>33918016.199999996</v>
      </c>
      <c r="I37" s="173"/>
      <c r="J37" s="168"/>
      <c r="K37" s="168"/>
      <c r="L37" s="168"/>
      <c r="M37" s="172"/>
      <c r="N37" s="172"/>
    </row>
    <row r="38" spans="1:14" x14ac:dyDescent="0.3">
      <c r="A38" s="168">
        <v>2004</v>
      </c>
      <c r="B38" s="169">
        <v>53053200</v>
      </c>
      <c r="G38" s="168">
        <v>1906</v>
      </c>
      <c r="H38" s="168">
        <f t="shared" si="3"/>
        <v>34265559.499999993</v>
      </c>
      <c r="I38" s="173"/>
      <c r="J38" s="168"/>
      <c r="K38" s="168"/>
      <c r="L38" s="168"/>
      <c r="M38" s="172"/>
      <c r="N38" s="172"/>
    </row>
    <row r="39" spans="1:14" x14ac:dyDescent="0.3">
      <c r="A39" s="168">
        <v>2005</v>
      </c>
      <c r="B39" s="169">
        <v>53416300</v>
      </c>
      <c r="G39" s="168">
        <v>1907</v>
      </c>
      <c r="H39" s="168">
        <f t="shared" si="3"/>
        <v>34613102.79999999</v>
      </c>
      <c r="I39" s="173"/>
      <c r="J39" s="168"/>
      <c r="K39" s="168"/>
      <c r="L39" s="168"/>
      <c r="M39" s="172"/>
      <c r="N39" s="172"/>
    </row>
    <row r="40" spans="1:14" x14ac:dyDescent="0.3">
      <c r="A40" s="168">
        <v>2006</v>
      </c>
      <c r="B40" s="169">
        <v>53725800</v>
      </c>
      <c r="G40" s="168">
        <v>1908</v>
      </c>
      <c r="H40" s="168">
        <f t="shared" si="3"/>
        <v>34960646.099999987</v>
      </c>
      <c r="I40" s="173">
        <v>1661375</v>
      </c>
      <c r="J40" s="168"/>
      <c r="K40" s="168"/>
      <c r="L40" s="168">
        <f>I40/H40*100</f>
        <v>4.7521289945496763</v>
      </c>
      <c r="M40" s="172"/>
      <c r="N40" s="172"/>
    </row>
    <row r="41" spans="1:14" x14ac:dyDescent="0.3">
      <c r="A41" s="168">
        <v>2007</v>
      </c>
      <c r="B41" s="169">
        <v>54082300</v>
      </c>
      <c r="G41" s="168">
        <v>1909</v>
      </c>
      <c r="H41" s="168">
        <f t="shared" si="3"/>
        <v>35308189.399999984</v>
      </c>
      <c r="I41" s="173">
        <v>1671031</v>
      </c>
      <c r="J41" s="168"/>
      <c r="K41" s="168"/>
      <c r="L41" s="168">
        <f>I41/H41*100</f>
        <v>4.7327009070592574</v>
      </c>
      <c r="M41" s="172"/>
      <c r="N41" s="172"/>
    </row>
    <row r="42" spans="1:14" x14ac:dyDescent="0.3">
      <c r="A42" s="168">
        <v>2008</v>
      </c>
      <c r="B42" s="169">
        <v>54454700</v>
      </c>
      <c r="G42" s="168">
        <v>1910</v>
      </c>
      <c r="H42" s="168">
        <f t="shared" si="3"/>
        <v>35655732.699999981</v>
      </c>
      <c r="I42" s="173"/>
      <c r="J42" s="168"/>
      <c r="K42" s="168"/>
      <c r="L42" s="168"/>
      <c r="M42" s="172"/>
      <c r="N42" s="172"/>
    </row>
    <row r="43" spans="1:14" x14ac:dyDescent="0.3">
      <c r="A43" s="168">
        <v>2009</v>
      </c>
      <c r="B43" s="169">
        <v>54809100</v>
      </c>
      <c r="G43" s="168">
        <v>1911</v>
      </c>
      <c r="H43" s="168">
        <f t="shared" si="3"/>
        <v>36003275.999999978</v>
      </c>
      <c r="I43" s="173">
        <v>1710000</v>
      </c>
      <c r="J43" s="168"/>
      <c r="K43" s="168"/>
      <c r="L43" s="168">
        <f>I43/H43*100</f>
        <v>4.7495677893311736</v>
      </c>
      <c r="M43" s="172"/>
      <c r="N43" s="172"/>
    </row>
    <row r="44" spans="1:14" x14ac:dyDescent="0.3">
      <c r="G44" s="168">
        <v>1912</v>
      </c>
      <c r="H44" s="168">
        <f>(($E$8-$E$7)/10)+E7</f>
        <v>36191618.299999997</v>
      </c>
      <c r="I44" s="173"/>
      <c r="J44" s="168"/>
      <c r="K44" s="168"/>
      <c r="L44" s="168"/>
      <c r="M44" s="172"/>
      <c r="N44" s="172"/>
    </row>
    <row r="45" spans="1:14" x14ac:dyDescent="0.3">
      <c r="G45" s="168">
        <v>1913</v>
      </c>
      <c r="H45" s="168">
        <f t="shared" ref="H45:H53" si="4">(($E$8-$E$7)/10)+H44</f>
        <v>36379960.599999994</v>
      </c>
      <c r="I45" s="173">
        <v>1793038</v>
      </c>
      <c r="J45" s="168"/>
      <c r="K45" s="168"/>
      <c r="L45" s="168">
        <f>I45/H45*100</f>
        <v>4.9286419513054671</v>
      </c>
      <c r="M45" s="172"/>
      <c r="N45" s="172"/>
    </row>
    <row r="46" spans="1:14" x14ac:dyDescent="0.3">
      <c r="G46" s="168">
        <v>1914</v>
      </c>
      <c r="H46" s="168">
        <f t="shared" si="4"/>
        <v>36568302.899999991</v>
      </c>
      <c r="I46" s="173"/>
      <c r="J46" s="168"/>
      <c r="K46" s="168"/>
      <c r="L46" s="168"/>
      <c r="M46" s="172"/>
      <c r="N46" s="172"/>
    </row>
    <row r="47" spans="1:14" x14ac:dyDescent="0.3">
      <c r="G47" s="168">
        <v>1915</v>
      </c>
      <c r="H47" s="168">
        <f t="shared" si="4"/>
        <v>36756645.199999988</v>
      </c>
      <c r="I47" s="173">
        <v>1891006</v>
      </c>
      <c r="J47" s="168"/>
      <c r="K47" s="168"/>
      <c r="L47" s="168">
        <f>I47/H47*100</f>
        <v>5.1446642905267117</v>
      </c>
      <c r="M47" s="172"/>
      <c r="N47" s="172"/>
    </row>
    <row r="48" spans="1:14" x14ac:dyDescent="0.3">
      <c r="G48" s="168">
        <v>1916</v>
      </c>
      <c r="H48" s="168">
        <f t="shared" si="4"/>
        <v>36944987.499999985</v>
      </c>
      <c r="I48" s="173">
        <v>1885655</v>
      </c>
      <c r="J48" s="168"/>
      <c r="K48" s="168"/>
      <c r="L48" s="168">
        <f t="shared" ref="L48:L102" si="5">I48/H48*100</f>
        <v>5.103953547148989</v>
      </c>
      <c r="M48" s="172"/>
      <c r="N48" s="172"/>
    </row>
    <row r="49" spans="7:14" x14ac:dyDescent="0.3">
      <c r="G49" s="168">
        <v>1917</v>
      </c>
      <c r="H49" s="168">
        <f t="shared" si="4"/>
        <v>37133329.799999982</v>
      </c>
      <c r="I49" s="173">
        <v>1894243</v>
      </c>
      <c r="J49" s="168"/>
      <c r="K49" s="168"/>
      <c r="L49" s="168">
        <f t="shared" si="5"/>
        <v>5.1011934835965098</v>
      </c>
      <c r="M49" s="172"/>
      <c r="N49" s="172"/>
    </row>
    <row r="50" spans="7:14" x14ac:dyDescent="0.3">
      <c r="G50" s="168">
        <v>1918</v>
      </c>
      <c r="H50" s="168">
        <f t="shared" si="4"/>
        <v>37321672.099999979</v>
      </c>
      <c r="I50" s="173">
        <v>1890018</v>
      </c>
      <c r="J50" s="168"/>
      <c r="K50" s="168"/>
      <c r="L50" s="168">
        <f t="shared" si="5"/>
        <v>5.0641300179045325</v>
      </c>
      <c r="M50" s="172"/>
      <c r="N50" s="172"/>
    </row>
    <row r="51" spans="7:14" x14ac:dyDescent="0.3">
      <c r="G51" s="168">
        <v>1919</v>
      </c>
      <c r="H51" s="168">
        <f t="shared" si="4"/>
        <v>37510014.399999976</v>
      </c>
      <c r="I51" s="173">
        <v>1903844</v>
      </c>
      <c r="J51" s="168"/>
      <c r="K51" s="168"/>
      <c r="L51" s="168">
        <f t="shared" si="5"/>
        <v>5.0755619011439279</v>
      </c>
      <c r="M51" s="172"/>
      <c r="N51" s="172"/>
    </row>
    <row r="52" spans="7:14" x14ac:dyDescent="0.3">
      <c r="G52" s="168">
        <v>1920</v>
      </c>
      <c r="H52" s="168">
        <f t="shared" si="4"/>
        <v>37698356.699999973</v>
      </c>
      <c r="I52" s="173">
        <v>1898843</v>
      </c>
      <c r="J52" s="168"/>
      <c r="K52" s="168"/>
      <c r="L52" s="168">
        <f t="shared" si="5"/>
        <v>5.0369383872905029</v>
      </c>
      <c r="M52" s="172"/>
      <c r="N52" s="172"/>
    </row>
    <row r="53" spans="7:14" x14ac:dyDescent="0.3">
      <c r="G53" s="168">
        <v>1921</v>
      </c>
      <c r="H53" s="168">
        <f t="shared" si="4"/>
        <v>37886698.99999997</v>
      </c>
      <c r="I53" s="173">
        <v>1915475</v>
      </c>
      <c r="J53" s="168"/>
      <c r="K53" s="168"/>
      <c r="L53" s="168">
        <f t="shared" si="5"/>
        <v>5.0557980783704632</v>
      </c>
      <c r="M53" s="172"/>
      <c r="N53" s="172"/>
    </row>
    <row r="54" spans="7:14" x14ac:dyDescent="0.3">
      <c r="G54" s="168">
        <v>1922</v>
      </c>
      <c r="H54" s="168">
        <f>(($E$9-$E$8)/10)+E8</f>
        <v>38093266.799999997</v>
      </c>
      <c r="I54" s="173">
        <v>1931991</v>
      </c>
      <c r="J54" s="168"/>
      <c r="K54" s="168"/>
      <c r="L54" s="168">
        <f t="shared" si="5"/>
        <v>5.0717388197328361</v>
      </c>
      <c r="M54" s="172"/>
      <c r="N54" s="172"/>
    </row>
    <row r="55" spans="7:14" x14ac:dyDescent="0.3">
      <c r="G55" s="168">
        <v>1923</v>
      </c>
      <c r="H55" s="168">
        <f t="shared" ref="H55:H63" si="6">(($E$9-$E$8)/10)+H54</f>
        <v>38299834.599999994</v>
      </c>
      <c r="I55" s="173">
        <v>1965787</v>
      </c>
      <c r="J55" s="168"/>
      <c r="K55" s="168"/>
      <c r="L55" s="168">
        <f t="shared" si="5"/>
        <v>5.1326252985959382</v>
      </c>
      <c r="M55" s="172"/>
      <c r="N55" s="172"/>
    </row>
    <row r="56" spans="7:14" x14ac:dyDescent="0.3">
      <c r="G56" s="168">
        <v>1924</v>
      </c>
      <c r="H56" s="168">
        <f t="shared" si="6"/>
        <v>38506402.399999991</v>
      </c>
      <c r="I56" s="173">
        <v>1997280</v>
      </c>
      <c r="J56" s="168"/>
      <c r="K56" s="168"/>
      <c r="L56" s="168">
        <f t="shared" si="5"/>
        <v>5.1868777021870018</v>
      </c>
      <c r="M56" s="172"/>
      <c r="N56" s="172"/>
    </row>
    <row r="57" spans="7:14" x14ac:dyDescent="0.3">
      <c r="G57" s="168">
        <v>1925</v>
      </c>
      <c r="H57" s="168">
        <f t="shared" si="6"/>
        <v>38712970.199999988</v>
      </c>
      <c r="I57" s="173">
        <v>2030855</v>
      </c>
      <c r="J57" s="168"/>
      <c r="K57" s="168"/>
      <c r="L57" s="168">
        <f t="shared" si="5"/>
        <v>5.2459291795699015</v>
      </c>
      <c r="M57" s="172"/>
      <c r="N57" s="172"/>
    </row>
    <row r="58" spans="7:14" x14ac:dyDescent="0.3">
      <c r="G58" s="168">
        <v>1926</v>
      </c>
      <c r="H58" s="168">
        <f t="shared" si="6"/>
        <v>38919537.999999985</v>
      </c>
      <c r="I58" s="173">
        <v>2042630</v>
      </c>
      <c r="J58" s="168"/>
      <c r="K58" s="168"/>
      <c r="L58" s="168">
        <f t="shared" si="5"/>
        <v>5.2483408204897009</v>
      </c>
      <c r="M58" s="172"/>
      <c r="N58" s="172"/>
    </row>
    <row r="59" spans="7:14" x14ac:dyDescent="0.3">
      <c r="G59" s="168">
        <v>1927</v>
      </c>
      <c r="H59" s="168">
        <f t="shared" si="6"/>
        <v>39126105.799999982</v>
      </c>
      <c r="I59" s="173">
        <v>2055860</v>
      </c>
      <c r="J59" s="168"/>
      <c r="K59" s="168"/>
      <c r="L59" s="168">
        <f t="shared" si="5"/>
        <v>5.2544457414415131</v>
      </c>
      <c r="M59" s="172"/>
      <c r="N59" s="172"/>
    </row>
    <row r="60" spans="7:14" x14ac:dyDescent="0.3">
      <c r="G60" s="168">
        <v>1928</v>
      </c>
      <c r="H60" s="168">
        <f t="shared" si="6"/>
        <v>39332673.599999979</v>
      </c>
      <c r="I60" s="173"/>
      <c r="J60" s="168"/>
      <c r="K60" s="168"/>
      <c r="L60" s="168"/>
      <c r="M60" s="172"/>
      <c r="N60" s="172"/>
    </row>
    <row r="61" spans="7:14" x14ac:dyDescent="0.3">
      <c r="G61" s="168">
        <v>1929</v>
      </c>
      <c r="H61" s="168">
        <f t="shared" si="6"/>
        <v>39539241.399999976</v>
      </c>
      <c r="I61" s="173">
        <v>2156146</v>
      </c>
      <c r="J61" s="168"/>
      <c r="K61" s="168"/>
      <c r="L61" s="168">
        <f t="shared" si="5"/>
        <v>5.4531799894370288</v>
      </c>
      <c r="M61" s="172"/>
      <c r="N61" s="172"/>
    </row>
    <row r="62" spans="7:14" x14ac:dyDescent="0.3">
      <c r="G62" s="168">
        <v>1930</v>
      </c>
      <c r="H62" s="168">
        <f t="shared" si="6"/>
        <v>39745809.199999973</v>
      </c>
      <c r="I62" s="173">
        <v>2174673</v>
      </c>
      <c r="J62" s="168"/>
      <c r="K62" s="168"/>
      <c r="L62" s="168">
        <f t="shared" si="5"/>
        <v>5.471452321066347</v>
      </c>
      <c r="M62" s="172"/>
      <c r="N62" s="172"/>
    </row>
    <row r="63" spans="7:14" x14ac:dyDescent="0.3">
      <c r="G63" s="168">
        <v>1931</v>
      </c>
      <c r="H63" s="168">
        <f t="shared" si="6"/>
        <v>39952376.99999997</v>
      </c>
      <c r="I63" s="173">
        <v>2206244</v>
      </c>
      <c r="J63" s="168"/>
      <c r="K63" s="168"/>
      <c r="L63" s="168">
        <f t="shared" si="5"/>
        <v>5.5221845749002654</v>
      </c>
      <c r="M63" s="172"/>
      <c r="N63" s="172"/>
    </row>
    <row r="64" spans="7:14" x14ac:dyDescent="0.3">
      <c r="G64" s="168">
        <v>1932</v>
      </c>
      <c r="H64" s="168">
        <f>(($E$10-$E$9)/8)+E9</f>
        <v>40039793.125</v>
      </c>
      <c r="I64" s="173">
        <v>2235237</v>
      </c>
      <c r="J64" s="168"/>
      <c r="K64" s="168"/>
      <c r="L64" s="168">
        <f t="shared" si="5"/>
        <v>5.5825388333596688</v>
      </c>
      <c r="M64" s="172"/>
      <c r="N64" s="172"/>
    </row>
    <row r="65" spans="7:14" x14ac:dyDescent="0.3">
      <c r="G65" s="168">
        <v>1933</v>
      </c>
      <c r="H65" s="168">
        <f>(($E$10-$E$9)/8)+H64</f>
        <v>40127209.25</v>
      </c>
      <c r="I65" s="173">
        <v>2244580</v>
      </c>
      <c r="J65" s="168"/>
      <c r="K65" s="168"/>
      <c r="L65" s="168">
        <f t="shared" si="5"/>
        <v>5.5936608649154937</v>
      </c>
      <c r="M65" s="172"/>
      <c r="N65" s="172"/>
    </row>
    <row r="66" spans="7:14" x14ac:dyDescent="0.3">
      <c r="G66" s="168">
        <v>1934</v>
      </c>
      <c r="H66" s="168">
        <f t="shared" ref="H66:H71" si="7">(($E$10-$E$9)/8)+H65</f>
        <v>40214625.375</v>
      </c>
      <c r="I66" s="173">
        <v>2278830</v>
      </c>
      <c r="J66" s="168"/>
      <c r="K66" s="168"/>
      <c r="L66" s="168">
        <f t="shared" si="5"/>
        <v>5.6666697221470761</v>
      </c>
      <c r="M66" s="172"/>
      <c r="N66" s="172"/>
    </row>
    <row r="67" spans="7:14" x14ac:dyDescent="0.3">
      <c r="G67" s="168">
        <v>1935</v>
      </c>
      <c r="H67" s="168">
        <f t="shared" si="7"/>
        <v>40302041.5</v>
      </c>
      <c r="I67" s="173">
        <v>2321117</v>
      </c>
      <c r="J67" s="168"/>
      <c r="K67" s="168"/>
      <c r="L67" s="168">
        <f t="shared" si="5"/>
        <v>5.7593037811744603</v>
      </c>
      <c r="M67" s="172"/>
      <c r="N67" s="172"/>
    </row>
    <row r="68" spans="7:14" x14ac:dyDescent="0.3">
      <c r="G68" s="168">
        <v>1936</v>
      </c>
      <c r="H68" s="168">
        <f t="shared" si="7"/>
        <v>40389457.625</v>
      </c>
      <c r="I68" s="173">
        <v>2335890</v>
      </c>
      <c r="J68" s="168"/>
      <c r="K68" s="168"/>
      <c r="L68" s="168">
        <f t="shared" si="5"/>
        <v>5.7834151220543903</v>
      </c>
      <c r="M68" s="172"/>
      <c r="N68" s="172"/>
    </row>
    <row r="69" spans="7:14" x14ac:dyDescent="0.3">
      <c r="G69" s="168">
        <v>1937</v>
      </c>
      <c r="H69" s="168">
        <f t="shared" si="7"/>
        <v>40476873.75</v>
      </c>
      <c r="I69" s="173">
        <v>2353589</v>
      </c>
      <c r="J69" s="168"/>
      <c r="K69" s="168"/>
      <c r="L69" s="168">
        <f t="shared" si="5"/>
        <v>5.8146511376758685</v>
      </c>
      <c r="M69" s="172"/>
      <c r="N69" s="172"/>
    </row>
    <row r="70" spans="7:14" x14ac:dyDescent="0.3">
      <c r="G70" s="168">
        <v>1938</v>
      </c>
      <c r="H70" s="168">
        <f t="shared" si="7"/>
        <v>40564289.875</v>
      </c>
      <c r="I70" s="173">
        <v>2361504</v>
      </c>
      <c r="J70" s="168"/>
      <c r="K70" s="168"/>
      <c r="L70" s="168">
        <f t="shared" si="5"/>
        <v>5.8216327890295645</v>
      </c>
      <c r="M70" s="172"/>
      <c r="N70" s="172"/>
    </row>
    <row r="71" spans="7:14" x14ac:dyDescent="0.3">
      <c r="G71" s="168">
        <v>1939</v>
      </c>
      <c r="H71" s="168">
        <f t="shared" si="7"/>
        <v>40651706</v>
      </c>
      <c r="I71" s="173">
        <v>2375196</v>
      </c>
      <c r="J71" s="168"/>
      <c r="K71" s="168"/>
      <c r="L71" s="168">
        <f t="shared" si="5"/>
        <v>5.8427953798544152</v>
      </c>
      <c r="M71" s="172"/>
      <c r="N71" s="172"/>
    </row>
    <row r="72" spans="7:14" x14ac:dyDescent="0.3">
      <c r="G72" s="168">
        <v>1940</v>
      </c>
      <c r="H72" s="168">
        <f>(($E$11-$E$10)/2+E10)</f>
        <v>40956449</v>
      </c>
      <c r="I72" s="173">
        <v>2406419</v>
      </c>
      <c r="J72" s="168"/>
      <c r="K72" s="168"/>
      <c r="L72" s="168">
        <f t="shared" si="5"/>
        <v>5.8755557641239848</v>
      </c>
      <c r="M72" s="172"/>
      <c r="N72" s="172"/>
    </row>
    <row r="73" spans="7:14" x14ac:dyDescent="0.3">
      <c r="G73" s="168">
        <v>1941</v>
      </c>
      <c r="H73" s="168">
        <f>(($E$11-$E$10)/2+H72)</f>
        <v>41261192</v>
      </c>
      <c r="I73" s="173">
        <v>2414002</v>
      </c>
      <c r="J73" s="168"/>
      <c r="K73" s="168"/>
      <c r="L73" s="168">
        <f t="shared" si="5"/>
        <v>5.8505386853583872</v>
      </c>
      <c r="M73" s="172"/>
      <c r="N73" s="172"/>
    </row>
    <row r="74" spans="7:14" x14ac:dyDescent="0.3">
      <c r="G74" s="168">
        <v>1942</v>
      </c>
      <c r="H74" s="168">
        <f>(($E$12-$E$11)/10+E11)</f>
        <v>41510861.600000001</v>
      </c>
      <c r="I74" s="173"/>
      <c r="J74" s="168"/>
      <c r="K74" s="168"/>
      <c r="L74" s="168"/>
      <c r="M74" s="172"/>
      <c r="N74" s="172"/>
    </row>
    <row r="75" spans="7:14" x14ac:dyDescent="0.3">
      <c r="G75" s="168">
        <v>1943</v>
      </c>
      <c r="H75" s="168">
        <f t="shared" ref="H75:H83" si="8">(($E$12-$E$11)/10+H74)</f>
        <v>41760531.200000003</v>
      </c>
      <c r="I75" s="173">
        <v>2334427</v>
      </c>
      <c r="J75" s="168"/>
      <c r="K75" s="168"/>
      <c r="L75" s="168">
        <f t="shared" si="5"/>
        <v>5.5900318624299485</v>
      </c>
      <c r="M75" s="172"/>
      <c r="N75" s="172"/>
    </row>
    <row r="76" spans="7:14" x14ac:dyDescent="0.3">
      <c r="G76" s="168">
        <v>1944</v>
      </c>
      <c r="H76" s="168">
        <f t="shared" si="8"/>
        <v>42010200.800000004</v>
      </c>
      <c r="I76" s="173">
        <v>2372074</v>
      </c>
      <c r="J76" s="168"/>
      <c r="K76" s="168"/>
      <c r="L76" s="168">
        <f t="shared" si="5"/>
        <v>5.6464238561792346</v>
      </c>
      <c r="M76" s="172"/>
      <c r="N76" s="172"/>
    </row>
    <row r="77" spans="7:14" x14ac:dyDescent="0.3">
      <c r="G77" s="168">
        <v>1945</v>
      </c>
      <c r="H77" s="168">
        <f t="shared" si="8"/>
        <v>42259870.400000006</v>
      </c>
      <c r="I77" s="173">
        <v>2392983</v>
      </c>
      <c r="J77" s="168"/>
      <c r="K77" s="168"/>
      <c r="L77" s="168">
        <f t="shared" si="5"/>
        <v>5.6625422116770139</v>
      </c>
      <c r="M77" s="172"/>
      <c r="N77" s="172"/>
    </row>
    <row r="78" spans="7:14" x14ac:dyDescent="0.3">
      <c r="G78" s="168">
        <v>1946</v>
      </c>
      <c r="H78" s="168">
        <f t="shared" si="8"/>
        <v>42509540.000000007</v>
      </c>
      <c r="I78" s="173">
        <v>2415428</v>
      </c>
      <c r="J78" s="168"/>
      <c r="K78" s="168"/>
      <c r="L78" s="168">
        <f t="shared" si="5"/>
        <v>5.682084539141095</v>
      </c>
      <c r="M78" s="172"/>
      <c r="N78" s="172"/>
    </row>
    <row r="79" spans="7:14" x14ac:dyDescent="0.3">
      <c r="G79" s="168">
        <v>1947</v>
      </c>
      <c r="H79" s="168">
        <f t="shared" si="8"/>
        <v>42759209.600000009</v>
      </c>
      <c r="I79" s="173">
        <v>2443600</v>
      </c>
      <c r="J79" s="168"/>
      <c r="K79" s="168"/>
      <c r="L79" s="168">
        <f t="shared" si="5"/>
        <v>5.7147922584612028</v>
      </c>
      <c r="M79" s="172"/>
      <c r="N79" s="172"/>
    </row>
    <row r="80" spans="7:14" x14ac:dyDescent="0.3">
      <c r="G80" s="168">
        <v>1948</v>
      </c>
      <c r="H80" s="168">
        <f t="shared" si="8"/>
        <v>43008879.20000001</v>
      </c>
      <c r="I80" s="173">
        <v>2528200</v>
      </c>
      <c r="J80" s="168"/>
      <c r="K80" s="168"/>
      <c r="L80" s="168">
        <f t="shared" si="5"/>
        <v>5.8783210514353499</v>
      </c>
      <c r="M80" s="172"/>
      <c r="N80" s="172"/>
    </row>
    <row r="81" spans="7:14" x14ac:dyDescent="0.3">
      <c r="G81" s="168">
        <v>1949</v>
      </c>
      <c r="H81" s="168">
        <f t="shared" si="8"/>
        <v>43258548.800000012</v>
      </c>
      <c r="I81" s="173">
        <v>2648900</v>
      </c>
      <c r="J81" s="168"/>
      <c r="K81" s="168"/>
      <c r="L81" s="168">
        <f t="shared" si="5"/>
        <v>6.1234139227527651</v>
      </c>
      <c r="M81" s="172"/>
      <c r="N81" s="172"/>
    </row>
    <row r="82" spans="7:14" x14ac:dyDescent="0.3">
      <c r="G82" s="168">
        <v>1950</v>
      </c>
      <c r="H82" s="168">
        <f t="shared" si="8"/>
        <v>43508218.400000013</v>
      </c>
      <c r="I82" s="173">
        <v>2754249</v>
      </c>
      <c r="J82" s="168"/>
      <c r="K82" s="168"/>
      <c r="L82" s="168">
        <f t="shared" si="5"/>
        <v>6.330410900024348</v>
      </c>
      <c r="M82" s="172"/>
      <c r="N82" s="172"/>
    </row>
    <row r="83" spans="7:14" x14ac:dyDescent="0.3">
      <c r="G83" s="168">
        <v>1951</v>
      </c>
      <c r="H83" s="168">
        <f t="shared" si="8"/>
        <v>43757888.000000015</v>
      </c>
      <c r="I83" s="173">
        <v>2808596</v>
      </c>
      <c r="J83" s="168"/>
      <c r="K83" s="168"/>
      <c r="L83" s="168">
        <f t="shared" si="5"/>
        <v>6.4184907644537121</v>
      </c>
      <c r="M83" s="172"/>
      <c r="N83" s="172"/>
    </row>
    <row r="84" spans="7:14" x14ac:dyDescent="0.3">
      <c r="G84" s="168">
        <v>1952</v>
      </c>
      <c r="H84" s="168">
        <f>(($E$13-$E$12)/10+E12)</f>
        <v>43992554</v>
      </c>
      <c r="I84" s="173">
        <v>2837700</v>
      </c>
      <c r="J84" s="168"/>
      <c r="K84" s="168"/>
      <c r="L84" s="168">
        <f t="shared" si="5"/>
        <v>6.4504097670710374</v>
      </c>
      <c r="M84" s="172"/>
      <c r="N84" s="172"/>
    </row>
    <row r="85" spans="7:14" x14ac:dyDescent="0.3">
      <c r="G85" s="168">
        <v>1953</v>
      </c>
      <c r="H85" s="168">
        <f t="shared" ref="H85:H93" si="9">(($E$13-$E$12)/10+H84)</f>
        <v>44227220</v>
      </c>
      <c r="I85" s="173">
        <v>2878400</v>
      </c>
      <c r="J85" s="168"/>
      <c r="K85" s="168"/>
      <c r="L85" s="168">
        <f t="shared" si="5"/>
        <v>6.5082091978650256</v>
      </c>
      <c r="M85" s="172"/>
      <c r="N85" s="172"/>
    </row>
    <row r="86" spans="7:14" x14ac:dyDescent="0.3">
      <c r="G86" s="168">
        <v>1954</v>
      </c>
      <c r="H86" s="168">
        <f t="shared" si="9"/>
        <v>44461886</v>
      </c>
      <c r="I86" s="173">
        <v>2939000</v>
      </c>
      <c r="J86" s="168"/>
      <c r="K86" s="168"/>
      <c r="L86" s="168">
        <f t="shared" si="5"/>
        <v>6.6101559434523312</v>
      </c>
      <c r="M86" s="172"/>
      <c r="N86" s="172"/>
    </row>
    <row r="87" spans="7:14" x14ac:dyDescent="0.3">
      <c r="G87" s="168">
        <v>1955</v>
      </c>
      <c r="H87" s="168">
        <f t="shared" si="9"/>
        <v>44696552</v>
      </c>
      <c r="I87" s="173">
        <v>3031600</v>
      </c>
      <c r="J87" s="168"/>
      <c r="K87" s="168"/>
      <c r="L87" s="168">
        <f t="shared" si="5"/>
        <v>6.7826260960800733</v>
      </c>
      <c r="M87" s="172"/>
      <c r="N87" s="172"/>
    </row>
    <row r="88" spans="7:14" x14ac:dyDescent="0.3">
      <c r="G88" s="168">
        <v>1956</v>
      </c>
      <c r="H88" s="168">
        <f t="shared" si="9"/>
        <v>44931218</v>
      </c>
      <c r="I88" s="173">
        <v>3169700</v>
      </c>
      <c r="J88" s="168"/>
      <c r="K88" s="168"/>
      <c r="L88" s="168">
        <f t="shared" si="5"/>
        <v>7.0545605952636317</v>
      </c>
      <c r="M88" s="172"/>
      <c r="N88" s="172"/>
    </row>
    <row r="89" spans="7:14" x14ac:dyDescent="0.3">
      <c r="G89" s="168">
        <v>1957</v>
      </c>
      <c r="H89" s="168">
        <f t="shared" si="9"/>
        <v>45165884</v>
      </c>
      <c r="I89" s="173">
        <v>3292000</v>
      </c>
      <c r="J89" s="168"/>
      <c r="K89" s="168"/>
      <c r="L89" s="168">
        <f t="shared" si="5"/>
        <v>7.2886871869927319</v>
      </c>
      <c r="M89" s="172"/>
      <c r="N89" s="172"/>
    </row>
    <row r="90" spans="7:14" x14ac:dyDescent="0.3">
      <c r="G90" s="168">
        <v>1958</v>
      </c>
      <c r="H90" s="168">
        <f t="shared" si="9"/>
        <v>45400550</v>
      </c>
      <c r="I90" s="173">
        <v>3343000</v>
      </c>
      <c r="J90" s="168"/>
      <c r="K90" s="174">
        <v>3489732</v>
      </c>
      <c r="L90" s="168">
        <f t="shared" si="5"/>
        <v>7.3633469198060384</v>
      </c>
      <c r="M90" s="172"/>
      <c r="N90" s="172">
        <f>K90/H90*100</f>
        <v>7.6865412423417778</v>
      </c>
    </row>
    <row r="91" spans="7:14" x14ac:dyDescent="0.3">
      <c r="G91" s="168">
        <v>1959</v>
      </c>
      <c r="H91" s="168">
        <f t="shared" si="9"/>
        <v>45635216</v>
      </c>
      <c r="I91" s="173">
        <v>3422500</v>
      </c>
      <c r="J91" s="168"/>
      <c r="K91" s="168"/>
      <c r="L91" s="168">
        <f t="shared" si="5"/>
        <v>7.4996905898286972</v>
      </c>
      <c r="M91" s="172"/>
      <c r="N91" s="172"/>
    </row>
    <row r="92" spans="7:14" x14ac:dyDescent="0.3">
      <c r="G92" s="168">
        <v>1960</v>
      </c>
      <c r="H92" s="168">
        <f t="shared" si="9"/>
        <v>45869882</v>
      </c>
      <c r="I92" s="173">
        <v>3553500</v>
      </c>
      <c r="J92" s="168"/>
      <c r="K92" s="168"/>
      <c r="L92" s="168">
        <f t="shared" si="5"/>
        <v>7.7469133232128211</v>
      </c>
      <c r="M92" s="172"/>
      <c r="N92" s="172"/>
    </row>
    <row r="93" spans="7:14" x14ac:dyDescent="0.3">
      <c r="G93" s="168">
        <v>1961</v>
      </c>
      <c r="H93" s="168">
        <f t="shared" si="9"/>
        <v>46104548</v>
      </c>
      <c r="I93" s="173"/>
      <c r="J93" s="168"/>
      <c r="K93" s="168"/>
      <c r="L93" s="168"/>
      <c r="M93" s="172"/>
      <c r="N93" s="172"/>
    </row>
    <row r="94" spans="7:14" x14ac:dyDescent="0.3">
      <c r="G94" s="168">
        <v>1962</v>
      </c>
      <c r="H94" s="168">
        <f>(($E$14-$E$13)/10+E13)</f>
        <v>46364840.299999997</v>
      </c>
      <c r="I94" s="173">
        <v>3660000</v>
      </c>
      <c r="J94" s="168"/>
      <c r="K94" s="168"/>
      <c r="L94" s="168">
        <f t="shared" si="5"/>
        <v>7.8939126638165087</v>
      </c>
      <c r="M94" s="172"/>
      <c r="N94" s="172"/>
    </row>
    <row r="95" spans="7:14" x14ac:dyDescent="0.3">
      <c r="G95" s="168">
        <v>1963</v>
      </c>
      <c r="H95" s="168">
        <f t="shared" ref="H95:H103" si="10">(($E$14-$E$13)/10+H94)</f>
        <v>46625132.599999994</v>
      </c>
      <c r="I95" s="173">
        <v>3726500</v>
      </c>
      <c r="J95" s="168"/>
      <c r="K95" s="174">
        <v>4017360</v>
      </c>
      <c r="L95" s="168">
        <f t="shared" si="5"/>
        <v>7.9924705672579694</v>
      </c>
      <c r="M95" s="172"/>
      <c r="N95" s="172">
        <f>K95/H95*100</f>
        <v>8.6162972113456266</v>
      </c>
    </row>
    <row r="96" spans="7:14" x14ac:dyDescent="0.3">
      <c r="G96" s="168">
        <v>1964</v>
      </c>
      <c r="H96" s="168">
        <f t="shared" si="10"/>
        <v>46885424.899999991</v>
      </c>
      <c r="I96" s="173"/>
      <c r="J96" s="168"/>
      <c r="K96" s="168"/>
      <c r="L96" s="168"/>
      <c r="M96" s="172"/>
      <c r="N96" s="172"/>
    </row>
    <row r="97" spans="7:14" x14ac:dyDescent="0.3">
      <c r="G97" s="168">
        <v>1965</v>
      </c>
      <c r="H97" s="168">
        <f t="shared" si="10"/>
        <v>47145717.199999988</v>
      </c>
      <c r="I97" s="173">
        <v>3956500</v>
      </c>
      <c r="J97" s="168"/>
      <c r="K97" s="168"/>
      <c r="L97" s="168">
        <f t="shared" si="5"/>
        <v>8.3920666286947494</v>
      </c>
      <c r="M97" s="172"/>
      <c r="N97" s="172"/>
    </row>
    <row r="98" spans="7:14" x14ac:dyDescent="0.3">
      <c r="G98" s="168">
        <v>1966</v>
      </c>
      <c r="H98" s="168">
        <f t="shared" si="10"/>
        <v>47406009.499999985</v>
      </c>
      <c r="I98" s="173">
        <v>4000695</v>
      </c>
      <c r="J98" s="168"/>
      <c r="K98" s="168"/>
      <c r="L98" s="168">
        <f t="shared" si="5"/>
        <v>8.4392148636767264</v>
      </c>
      <c r="M98" s="172"/>
      <c r="N98" s="172"/>
    </row>
    <row r="99" spans="7:14" x14ac:dyDescent="0.3">
      <c r="G99" s="168">
        <v>1967</v>
      </c>
      <c r="H99" s="168">
        <f t="shared" si="10"/>
        <v>47666301.799999982</v>
      </c>
      <c r="I99" s="173">
        <v>4004840</v>
      </c>
      <c r="J99" s="168"/>
      <c r="K99" s="168"/>
      <c r="L99" s="168">
        <f t="shared" si="5"/>
        <v>8.4018265499254685</v>
      </c>
      <c r="M99" s="172"/>
      <c r="N99" s="172"/>
    </row>
    <row r="100" spans="7:14" x14ac:dyDescent="0.3">
      <c r="G100" s="168">
        <v>1968</v>
      </c>
      <c r="H100" s="168">
        <f t="shared" si="10"/>
        <v>47926594.099999979</v>
      </c>
      <c r="I100" s="173">
        <v>4087949</v>
      </c>
      <c r="J100" s="168"/>
      <c r="K100" s="168"/>
      <c r="L100" s="168">
        <f t="shared" si="5"/>
        <v>8.5296046522112494</v>
      </c>
      <c r="M100" s="172"/>
      <c r="N100" s="172"/>
    </row>
    <row r="101" spans="7:14" x14ac:dyDescent="0.3">
      <c r="G101" s="168">
        <v>1969</v>
      </c>
      <c r="H101" s="168">
        <f t="shared" si="10"/>
        <v>48186886.399999976</v>
      </c>
      <c r="I101" s="173">
        <v>4143854</v>
      </c>
      <c r="J101" s="168"/>
      <c r="K101" s="168"/>
      <c r="L101" s="168">
        <f t="shared" si="5"/>
        <v>8.5995471166196822</v>
      </c>
      <c r="M101" s="172"/>
      <c r="N101" s="172"/>
    </row>
    <row r="102" spans="7:14" x14ac:dyDescent="0.3">
      <c r="G102" s="168">
        <v>1970</v>
      </c>
      <c r="H102" s="168">
        <f t="shared" si="10"/>
        <v>48447178.699999973</v>
      </c>
      <c r="I102" s="173">
        <v>4010210</v>
      </c>
      <c r="J102" s="168"/>
      <c r="K102" s="168"/>
      <c r="L102" s="168">
        <f t="shared" si="5"/>
        <v>8.2774892317929805</v>
      </c>
      <c r="M102" s="172"/>
      <c r="N102" s="172"/>
    </row>
    <row r="103" spans="7:14" x14ac:dyDescent="0.3">
      <c r="G103" s="168">
        <v>1971</v>
      </c>
      <c r="H103" s="168">
        <f t="shared" si="10"/>
        <v>48707470.99999997</v>
      </c>
      <c r="I103" s="168"/>
      <c r="J103" s="168"/>
      <c r="K103" s="174">
        <v>4092176</v>
      </c>
      <c r="L103" s="168"/>
      <c r="M103" s="172"/>
      <c r="N103" s="172">
        <f>K103/H103*100</f>
        <v>8.4015365938420459</v>
      </c>
    </row>
    <row r="104" spans="7:14" x14ac:dyDescent="0.3">
      <c r="G104" s="168">
        <v>1972</v>
      </c>
      <c r="H104" s="168">
        <f>(($E$15-$E$14)/10+E14)</f>
        <v>48800153.899999999</v>
      </c>
      <c r="I104" s="168"/>
      <c r="J104" s="168"/>
      <c r="K104" s="168"/>
      <c r="L104" s="168"/>
      <c r="M104" s="172"/>
      <c r="N104" s="172"/>
    </row>
    <row r="105" spans="7:14" x14ac:dyDescent="0.3">
      <c r="G105" s="168">
        <v>1973</v>
      </c>
      <c r="H105" s="168">
        <f>(($E$15-$E$14)/10+H104)</f>
        <v>48892836.799999997</v>
      </c>
      <c r="I105" s="168"/>
      <c r="J105" s="168"/>
      <c r="K105" s="168"/>
      <c r="L105" s="168"/>
      <c r="M105" s="172"/>
      <c r="N105" s="172"/>
    </row>
    <row r="106" spans="7:14" x14ac:dyDescent="0.3">
      <c r="G106" s="168">
        <v>1974</v>
      </c>
      <c r="H106" s="168">
        <f t="shared" ref="H106:H113" si="11">(($E$15-$E$14)/10+H105)</f>
        <v>48985519.699999996</v>
      </c>
      <c r="I106" s="168"/>
      <c r="J106" s="168"/>
      <c r="K106" s="168"/>
      <c r="L106" s="168"/>
      <c r="M106" s="172"/>
      <c r="N106" s="172"/>
    </row>
    <row r="107" spans="7:14" x14ac:dyDescent="0.3">
      <c r="G107" s="168">
        <v>1975</v>
      </c>
      <c r="H107" s="168">
        <f t="shared" si="11"/>
        <v>49078202.599999994</v>
      </c>
      <c r="I107" s="168"/>
      <c r="J107" s="168"/>
      <c r="K107" s="168"/>
      <c r="L107" s="168"/>
      <c r="M107" s="172"/>
      <c r="N107" s="172"/>
    </row>
    <row r="108" spans="7:14" x14ac:dyDescent="0.3">
      <c r="G108" s="168">
        <v>1976</v>
      </c>
      <c r="H108" s="168">
        <f t="shared" si="11"/>
        <v>49170885.499999993</v>
      </c>
      <c r="I108" s="168"/>
      <c r="J108" s="168"/>
      <c r="K108" s="168"/>
      <c r="L108" s="168"/>
      <c r="M108" s="172"/>
      <c r="N108" s="172"/>
    </row>
    <row r="109" spans="7:14" x14ac:dyDescent="0.3">
      <c r="G109" s="168">
        <v>1977</v>
      </c>
      <c r="H109" s="168">
        <f t="shared" si="11"/>
        <v>49263568.399999991</v>
      </c>
      <c r="I109" s="168"/>
      <c r="J109" s="168"/>
      <c r="K109" s="168"/>
      <c r="L109" s="168"/>
      <c r="M109" s="172"/>
      <c r="N109" s="172"/>
    </row>
    <row r="110" spans="7:14" x14ac:dyDescent="0.3">
      <c r="G110" s="168">
        <v>1978</v>
      </c>
      <c r="H110" s="168">
        <f t="shared" si="11"/>
        <v>49356251.29999999</v>
      </c>
      <c r="I110" s="168"/>
      <c r="J110" s="168"/>
      <c r="K110" s="168"/>
      <c r="L110" s="168"/>
      <c r="M110" s="172"/>
      <c r="N110" s="172"/>
    </row>
    <row r="111" spans="7:14" x14ac:dyDescent="0.3">
      <c r="G111" s="168">
        <v>1979</v>
      </c>
      <c r="H111" s="168">
        <f t="shared" si="11"/>
        <v>49448934.199999988</v>
      </c>
      <c r="I111" s="168"/>
      <c r="J111" s="168"/>
      <c r="K111" s="168"/>
      <c r="L111" s="168"/>
      <c r="M111" s="172"/>
      <c r="N111" s="172"/>
    </row>
    <row r="112" spans="7:14" x14ac:dyDescent="0.3">
      <c r="G112" s="168">
        <v>1980</v>
      </c>
      <c r="H112" s="168">
        <f t="shared" si="11"/>
        <v>49541617.099999987</v>
      </c>
      <c r="I112" s="168"/>
      <c r="J112" s="168"/>
      <c r="K112" s="174">
        <v>4257789</v>
      </c>
      <c r="L112" s="168"/>
      <c r="M112" s="172"/>
      <c r="N112" s="172">
        <f>K112/H112*100</f>
        <v>8.5943682286462977</v>
      </c>
    </row>
    <row r="113" spans="7:14" x14ac:dyDescent="0.3">
      <c r="G113" s="168">
        <v>1981</v>
      </c>
      <c r="H113" s="168">
        <f t="shared" si="11"/>
        <v>49634299.999999985</v>
      </c>
      <c r="I113" s="168"/>
      <c r="J113" s="168"/>
      <c r="K113" s="168"/>
      <c r="L113" s="168"/>
      <c r="M113" s="172"/>
      <c r="N113" s="172"/>
    </row>
    <row r="114" spans="7:14" x14ac:dyDescent="0.3">
      <c r="G114" s="168">
        <v>1982</v>
      </c>
      <c r="H114" s="168">
        <v>49581600</v>
      </c>
      <c r="I114" s="168"/>
      <c r="J114" s="168"/>
      <c r="K114" s="168"/>
      <c r="L114" s="168"/>
      <c r="M114" s="172"/>
      <c r="N114" s="172"/>
    </row>
    <row r="115" spans="7:14" x14ac:dyDescent="0.3">
      <c r="G115" s="168">
        <v>1983</v>
      </c>
      <c r="H115" s="168">
        <v>49617000</v>
      </c>
      <c r="I115" s="168"/>
      <c r="J115" s="168"/>
      <c r="K115" s="168"/>
      <c r="L115" s="168"/>
      <c r="M115" s="172"/>
      <c r="N115" s="172"/>
    </row>
    <row r="116" spans="7:14" x14ac:dyDescent="0.3">
      <c r="G116" s="168">
        <v>1984</v>
      </c>
      <c r="H116" s="168">
        <v>49713100</v>
      </c>
      <c r="I116" s="168"/>
      <c r="J116" s="168"/>
      <c r="K116" s="168"/>
      <c r="L116" s="168"/>
      <c r="M116" s="172"/>
      <c r="N116" s="172"/>
    </row>
    <row r="117" spans="7:14" x14ac:dyDescent="0.3">
      <c r="G117" s="168">
        <v>1985</v>
      </c>
      <c r="H117" s="168">
        <v>49860700</v>
      </c>
      <c r="I117" s="168"/>
      <c r="J117" s="175">
        <v>4183929</v>
      </c>
      <c r="K117" s="168"/>
      <c r="L117" s="168"/>
      <c r="M117" s="172">
        <f>J117/H117*100</f>
        <v>8.3912359834498922</v>
      </c>
      <c r="N117" s="172"/>
    </row>
    <row r="118" spans="7:14" x14ac:dyDescent="0.3">
      <c r="G118" s="168">
        <v>1986</v>
      </c>
      <c r="H118" s="168">
        <v>49998600</v>
      </c>
      <c r="I118" s="168"/>
      <c r="J118" s="175">
        <v>4178905</v>
      </c>
      <c r="K118" s="168"/>
      <c r="L118" s="168"/>
      <c r="M118" s="172">
        <f t="shared" ref="M118:M137" si="12">J118/H118*100</f>
        <v>8.3580440252327062</v>
      </c>
      <c r="N118" s="172"/>
    </row>
    <row r="119" spans="7:14" x14ac:dyDescent="0.3">
      <c r="G119" s="168">
        <v>1987</v>
      </c>
      <c r="H119" s="168">
        <v>50123000</v>
      </c>
      <c r="I119" s="168"/>
      <c r="J119" s="175">
        <v>4164040</v>
      </c>
      <c r="K119" s="168"/>
      <c r="L119" s="168"/>
      <c r="M119" s="172">
        <f t="shared" si="12"/>
        <v>8.3076431977335758</v>
      </c>
      <c r="N119" s="172"/>
    </row>
    <row r="120" spans="7:14" x14ac:dyDescent="0.3">
      <c r="G120" s="168">
        <v>1988</v>
      </c>
      <c r="H120" s="168">
        <v>50253600</v>
      </c>
      <c r="I120" s="168"/>
      <c r="J120" s="175">
        <v>4324356</v>
      </c>
      <c r="K120" s="168"/>
      <c r="L120" s="168"/>
      <c r="M120" s="172">
        <f t="shared" si="12"/>
        <v>8.605067099670471</v>
      </c>
      <c r="N120" s="172"/>
    </row>
    <row r="121" spans="7:14" x14ac:dyDescent="0.3">
      <c r="G121" s="168">
        <v>1989</v>
      </c>
      <c r="H121" s="168">
        <v>50407800</v>
      </c>
      <c r="I121" s="168"/>
      <c r="J121" s="175">
        <v>4206029</v>
      </c>
      <c r="K121" s="168"/>
      <c r="L121" s="168"/>
      <c r="M121" s="172">
        <f t="shared" si="12"/>
        <v>8.3440043009216822</v>
      </c>
      <c r="N121" s="172"/>
    </row>
    <row r="122" spans="7:14" x14ac:dyDescent="0.3">
      <c r="G122" s="168">
        <v>1990</v>
      </c>
      <c r="H122" s="168">
        <v>50560600</v>
      </c>
      <c r="I122" s="168"/>
      <c r="J122" s="175">
        <v>4272946</v>
      </c>
      <c r="K122" s="168"/>
      <c r="L122" s="168"/>
      <c r="M122" s="172">
        <f t="shared" si="12"/>
        <v>8.4511378425097803</v>
      </c>
      <c r="N122" s="172"/>
    </row>
    <row r="123" spans="7:14" x14ac:dyDescent="0.3">
      <c r="G123" s="168">
        <v>1991</v>
      </c>
      <c r="H123" s="168">
        <v>50748000</v>
      </c>
      <c r="I123" s="168"/>
      <c r="J123" s="175">
        <v>4248346</v>
      </c>
      <c r="K123" s="174">
        <v>4255569</v>
      </c>
      <c r="L123" s="168"/>
      <c r="M123" s="172">
        <f t="shared" si="12"/>
        <v>8.3714550327106494</v>
      </c>
      <c r="N123" s="172">
        <f>K123/H123*100</f>
        <v>8.3856881059352091</v>
      </c>
    </row>
    <row r="124" spans="7:14" x14ac:dyDescent="0.3">
      <c r="G124" s="168">
        <v>1992</v>
      </c>
      <c r="H124" s="168">
        <v>50875600</v>
      </c>
      <c r="I124" s="168"/>
      <c r="J124" s="175">
        <v>4219387</v>
      </c>
      <c r="K124" s="168"/>
      <c r="L124" s="168"/>
      <c r="M124" s="172">
        <f t="shared" si="12"/>
        <v>8.2935375700728837</v>
      </c>
      <c r="N124" s="172"/>
    </row>
    <row r="125" spans="7:14" x14ac:dyDescent="0.3">
      <c r="G125" s="168">
        <v>1993</v>
      </c>
      <c r="H125" s="168">
        <v>50985900</v>
      </c>
      <c r="I125" s="168"/>
      <c r="J125" s="175">
        <v>4526873</v>
      </c>
      <c r="K125" s="168"/>
      <c r="L125" s="168"/>
      <c r="M125" s="172">
        <f t="shared" si="12"/>
        <v>8.8786762614762118</v>
      </c>
      <c r="N125" s="172"/>
    </row>
    <row r="126" spans="7:14" x14ac:dyDescent="0.3">
      <c r="G126" s="168">
        <v>1994</v>
      </c>
      <c r="H126" s="168">
        <v>51116200</v>
      </c>
      <c r="I126" s="168"/>
      <c r="J126" s="175">
        <v>4413165</v>
      </c>
      <c r="K126" s="168"/>
      <c r="L126" s="168"/>
      <c r="M126" s="172">
        <f t="shared" si="12"/>
        <v>8.6335936552404124</v>
      </c>
      <c r="N126" s="172"/>
    </row>
    <row r="127" spans="7:14" x14ac:dyDescent="0.3">
      <c r="G127" s="168">
        <v>1995</v>
      </c>
      <c r="H127" s="168">
        <v>51272000</v>
      </c>
      <c r="I127" s="168"/>
      <c r="J127" s="175">
        <v>4404690</v>
      </c>
      <c r="K127" s="168"/>
      <c r="L127" s="168"/>
      <c r="M127" s="172">
        <f t="shared" si="12"/>
        <v>8.5908293025432982</v>
      </c>
      <c r="N127" s="172"/>
    </row>
    <row r="128" spans="7:14" x14ac:dyDescent="0.3">
      <c r="G128" s="168">
        <v>1996</v>
      </c>
      <c r="H128" s="168">
        <v>51410400</v>
      </c>
      <c r="I128" s="168"/>
      <c r="J128" s="175">
        <v>4404056</v>
      </c>
      <c r="K128" s="168"/>
      <c r="L128" s="168"/>
      <c r="M128" s="172">
        <f t="shared" si="12"/>
        <v>8.5664690412834759</v>
      </c>
      <c r="N128" s="172"/>
    </row>
    <row r="129" spans="7:14" x14ac:dyDescent="0.3">
      <c r="G129" s="168">
        <v>1997</v>
      </c>
      <c r="H129" s="168">
        <v>51559600</v>
      </c>
      <c r="I129" s="168"/>
      <c r="J129" s="175">
        <v>4174418</v>
      </c>
      <c r="K129" s="174">
        <v>4179920</v>
      </c>
      <c r="L129" s="168"/>
      <c r="M129" s="172">
        <f t="shared" si="12"/>
        <v>8.0962963250296749</v>
      </c>
      <c r="N129" s="172">
        <f>K129/H129*100</f>
        <v>8.1069674706553201</v>
      </c>
    </row>
    <row r="130" spans="7:14" x14ac:dyDescent="0.3">
      <c r="G130" s="168">
        <v>1998</v>
      </c>
      <c r="H130" s="168">
        <v>51720100</v>
      </c>
      <c r="I130" s="168"/>
      <c r="J130" s="175">
        <v>4203614</v>
      </c>
      <c r="K130" s="174">
        <v>4208293</v>
      </c>
      <c r="L130" s="168"/>
      <c r="M130" s="172">
        <f t="shared" si="12"/>
        <v>8.1276215629900168</v>
      </c>
      <c r="N130" s="172">
        <f t="shared" ref="N130:N137" si="13">K130/H130*100</f>
        <v>8.1366683359080891</v>
      </c>
    </row>
    <row r="131" spans="7:14" x14ac:dyDescent="0.3">
      <c r="G131" s="168">
        <v>1999</v>
      </c>
      <c r="H131" s="168">
        <v>51933500</v>
      </c>
      <c r="I131" s="168"/>
      <c r="J131" s="175">
        <v>4179064</v>
      </c>
      <c r="K131" s="174">
        <v>4186861</v>
      </c>
      <c r="L131" s="168"/>
      <c r="M131" s="172">
        <f t="shared" si="12"/>
        <v>8.046952352527752</v>
      </c>
      <c r="N131" s="172">
        <f t="shared" si="13"/>
        <v>8.0619657831650091</v>
      </c>
    </row>
    <row r="132" spans="7:14" x14ac:dyDescent="0.3">
      <c r="G132" s="168">
        <v>2000</v>
      </c>
      <c r="H132" s="168">
        <v>52140200</v>
      </c>
      <c r="I132" s="168"/>
      <c r="J132" s="176">
        <v>4121004</v>
      </c>
      <c r="K132" s="174">
        <v>4196662</v>
      </c>
      <c r="L132" s="168"/>
      <c r="M132" s="172">
        <f t="shared" si="12"/>
        <v>7.9036981062596618</v>
      </c>
      <c r="N132" s="172">
        <f t="shared" si="13"/>
        <v>8.0488030348943802</v>
      </c>
    </row>
    <row r="133" spans="7:14" x14ac:dyDescent="0.3">
      <c r="G133" s="168">
        <v>2001</v>
      </c>
      <c r="H133" s="168">
        <v>52042000</v>
      </c>
      <c r="I133" s="168"/>
      <c r="J133" s="175">
        <v>4136284</v>
      </c>
      <c r="K133" s="174">
        <v>4189448</v>
      </c>
      <c r="L133" s="168"/>
      <c r="M133" s="172">
        <f t="shared" si="12"/>
        <v>7.9479727912071017</v>
      </c>
      <c r="N133" s="172">
        <f t="shared" si="13"/>
        <v>8.050128742169786</v>
      </c>
    </row>
    <row r="134" spans="7:14" x14ac:dyDescent="0.3">
      <c r="G134" s="168">
        <v>2002</v>
      </c>
      <c r="H134" s="168">
        <v>52567300</v>
      </c>
      <c r="I134" s="168"/>
      <c r="J134" s="175">
        <v>4053827</v>
      </c>
      <c r="K134" s="174">
        <v>4201091</v>
      </c>
      <c r="L134" s="168"/>
      <c r="M134" s="172">
        <f t="shared" si="12"/>
        <v>7.7116895864919819</v>
      </c>
      <c r="N134" s="172">
        <f t="shared" si="13"/>
        <v>7.9918333260410934</v>
      </c>
    </row>
    <row r="135" spans="7:14" x14ac:dyDescent="0.3">
      <c r="G135" s="168">
        <v>2003</v>
      </c>
      <c r="H135" s="168">
        <v>52792200</v>
      </c>
      <c r="I135" s="168"/>
      <c r="J135" s="175">
        <v>4008472</v>
      </c>
      <c r="K135" s="174">
        <v>4218941</v>
      </c>
      <c r="L135" s="168"/>
      <c r="M135" s="172">
        <f t="shared" si="12"/>
        <v>7.5929247123628114</v>
      </c>
      <c r="N135" s="172">
        <f t="shared" si="13"/>
        <v>7.9915991377514111</v>
      </c>
    </row>
    <row r="136" spans="7:14" x14ac:dyDescent="0.3">
      <c r="G136" s="168">
        <v>2004</v>
      </c>
      <c r="H136" s="168">
        <v>53053200</v>
      </c>
      <c r="I136" s="168"/>
      <c r="J136" s="175">
        <v>4105635</v>
      </c>
      <c r="K136" s="174">
        <v>4218539</v>
      </c>
      <c r="L136" s="168"/>
      <c r="M136" s="172">
        <f t="shared" si="12"/>
        <v>7.7387132161679224</v>
      </c>
      <c r="N136" s="172">
        <f t="shared" si="13"/>
        <v>7.9515260153958671</v>
      </c>
    </row>
    <row r="137" spans="7:14" x14ac:dyDescent="0.3">
      <c r="G137" s="168">
        <v>2005</v>
      </c>
      <c r="H137" s="168">
        <v>53416300</v>
      </c>
      <c r="I137" s="168"/>
      <c r="J137" s="175">
        <v>4286909</v>
      </c>
      <c r="K137" s="174">
        <v>4197393</v>
      </c>
      <c r="L137" s="168"/>
      <c r="M137" s="172">
        <f t="shared" si="12"/>
        <v>8.0254697536145336</v>
      </c>
      <c r="N137" s="172">
        <f t="shared" si="13"/>
        <v>7.8578879480607977</v>
      </c>
    </row>
    <row r="138" spans="7:14" x14ac:dyDescent="0.3">
      <c r="G138" s="168">
        <v>2006</v>
      </c>
      <c r="H138" s="168">
        <v>53725800</v>
      </c>
      <c r="I138" s="168"/>
      <c r="J138" s="168"/>
      <c r="K138" s="168"/>
      <c r="L138" s="168"/>
      <c r="M138" s="172"/>
      <c r="N138" s="172"/>
    </row>
    <row r="139" spans="7:14" x14ac:dyDescent="0.3">
      <c r="G139" s="168">
        <v>2007</v>
      </c>
      <c r="H139" s="168">
        <v>54082300</v>
      </c>
      <c r="I139" s="168"/>
      <c r="J139" s="168"/>
      <c r="K139" s="168"/>
      <c r="L139" s="168"/>
      <c r="M139" s="172"/>
      <c r="N139" s="172"/>
    </row>
    <row r="140" spans="7:14" x14ac:dyDescent="0.3">
      <c r="G140" s="168">
        <v>2008</v>
      </c>
      <c r="H140" s="168">
        <v>54454700</v>
      </c>
      <c r="I140" s="168"/>
      <c r="J140" s="168"/>
      <c r="K140" s="168"/>
      <c r="L140" s="168"/>
      <c r="M140" s="172"/>
      <c r="N140" s="172"/>
    </row>
    <row r="141" spans="7:14" x14ac:dyDescent="0.3">
      <c r="G141" s="168">
        <v>2009</v>
      </c>
      <c r="H141" s="168">
        <v>54809100</v>
      </c>
      <c r="I141" s="168"/>
      <c r="J141" s="168"/>
      <c r="K141" s="168"/>
      <c r="L141" s="168"/>
      <c r="M141" s="172"/>
      <c r="N141" s="172"/>
    </row>
  </sheetData>
  <phoneticPr fontId="2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showGridLines="0" workbookViewId="0">
      <selection activeCell="A2" sqref="A2"/>
    </sheetView>
  </sheetViews>
  <sheetFormatPr defaultRowHeight="13" x14ac:dyDescent="0.3"/>
  <cols>
    <col min="1" max="7" width="9.1796875" style="150" customWidth="1"/>
    <col min="8" max="8" width="13.453125" style="150" customWidth="1"/>
    <col min="9" max="9" width="9.1796875" style="150" customWidth="1"/>
  </cols>
  <sheetData>
    <row r="1" spans="1:8" ht="14.5" x14ac:dyDescent="0.35">
      <c r="A1" s="177" t="s">
        <v>346</v>
      </c>
    </row>
    <row r="2" spans="1:8" ht="14.5" x14ac:dyDescent="0.35">
      <c r="A2" s="177"/>
    </row>
    <row r="3" spans="1:8" x14ac:dyDescent="0.3">
      <c r="A3" s="160"/>
      <c r="B3" s="160" t="s">
        <v>347</v>
      </c>
      <c r="C3" s="178"/>
      <c r="E3" s="179"/>
      <c r="F3" s="179" t="s">
        <v>347</v>
      </c>
      <c r="G3" s="178"/>
      <c r="H3" s="178" t="s">
        <v>348</v>
      </c>
    </row>
    <row r="4" spans="1:8" ht="26" x14ac:dyDescent="0.3">
      <c r="A4" s="180"/>
      <c r="B4" s="180" t="s">
        <v>349</v>
      </c>
      <c r="C4" s="181" t="s">
        <v>350</v>
      </c>
      <c r="D4" s="182"/>
      <c r="E4" s="183"/>
      <c r="F4" s="183" t="s">
        <v>349</v>
      </c>
      <c r="G4" s="181" t="s">
        <v>350</v>
      </c>
      <c r="H4" s="181" t="s">
        <v>350</v>
      </c>
    </row>
    <row r="5" spans="1:8" x14ac:dyDescent="0.3">
      <c r="A5" s="184">
        <v>1900</v>
      </c>
      <c r="B5" s="159">
        <v>29</v>
      </c>
      <c r="C5" s="185">
        <v>3</v>
      </c>
      <c r="E5" s="184" t="s">
        <v>351</v>
      </c>
      <c r="F5" s="184">
        <f>SUM(B5:B9)</f>
        <v>244</v>
      </c>
      <c r="G5" s="185">
        <f>SUM(C5:C9)</f>
        <v>14</v>
      </c>
      <c r="H5" s="185">
        <f>G5/$F5*100</f>
        <v>5.7377049180327866</v>
      </c>
    </row>
    <row r="6" spans="1:8" x14ac:dyDescent="0.3">
      <c r="A6" s="184">
        <v>1901</v>
      </c>
      <c r="B6" s="159">
        <v>49</v>
      </c>
      <c r="C6" s="185">
        <v>3</v>
      </c>
      <c r="E6" s="184" t="s">
        <v>352</v>
      </c>
      <c r="F6" s="184">
        <f>SUM(B10:B14)</f>
        <v>600</v>
      </c>
      <c r="G6" s="185">
        <f>SUM(C10:C14)</f>
        <v>45</v>
      </c>
      <c r="H6" s="185">
        <f t="shared" ref="H6:H22" si="0">G6/$F6*100</f>
        <v>7.5</v>
      </c>
    </row>
    <row r="7" spans="1:8" x14ac:dyDescent="0.3">
      <c r="A7" s="184">
        <v>1902</v>
      </c>
      <c r="B7" s="159">
        <v>38</v>
      </c>
      <c r="C7" s="185">
        <v>1</v>
      </c>
      <c r="E7" s="184" t="s">
        <v>353</v>
      </c>
      <c r="F7" s="184">
        <f>SUM(B15:B19)</f>
        <v>1196</v>
      </c>
      <c r="G7" s="185">
        <f>SUM(C15:C19)</f>
        <v>84</v>
      </c>
      <c r="H7" s="185">
        <f t="shared" si="0"/>
        <v>7.023411371237458</v>
      </c>
    </row>
    <row r="8" spans="1:8" x14ac:dyDescent="0.3">
      <c r="A8" s="184">
        <v>1903</v>
      </c>
      <c r="B8" s="159">
        <v>57</v>
      </c>
      <c r="C8" s="185">
        <v>2</v>
      </c>
      <c r="E8" s="184" t="s">
        <v>354</v>
      </c>
      <c r="F8" s="184">
        <f>SUM(B20:B24)</f>
        <v>1867</v>
      </c>
      <c r="G8" s="185">
        <f>SUM(C20:C24)</f>
        <v>176</v>
      </c>
      <c r="H8" s="185">
        <f t="shared" si="0"/>
        <v>9.4268880557043389</v>
      </c>
    </row>
    <row r="9" spans="1:8" x14ac:dyDescent="0.3">
      <c r="A9" s="184">
        <v>1904</v>
      </c>
      <c r="B9" s="159">
        <v>71</v>
      </c>
      <c r="C9" s="185">
        <v>5</v>
      </c>
      <c r="E9" s="184" t="s">
        <v>355</v>
      </c>
      <c r="F9" s="184">
        <f>SUM(B25:B29)</f>
        <v>3083</v>
      </c>
      <c r="G9" s="185">
        <f>SUM(C25:C29)</f>
        <v>281</v>
      </c>
      <c r="H9" s="185">
        <f t="shared" si="0"/>
        <v>9.114498864742135</v>
      </c>
    </row>
    <row r="10" spans="1:8" x14ac:dyDescent="0.3">
      <c r="A10" s="184">
        <v>1905</v>
      </c>
      <c r="B10" s="159">
        <v>93</v>
      </c>
      <c r="C10" s="185">
        <v>8</v>
      </c>
      <c r="E10" s="184" t="s">
        <v>356</v>
      </c>
      <c r="F10" s="184">
        <f>SUM(B30:B34)</f>
        <v>3594</v>
      </c>
      <c r="G10" s="185">
        <f>SUM(C30:C34)</f>
        <v>391</v>
      </c>
      <c r="H10" s="185">
        <f t="shared" si="0"/>
        <v>10.879243183082917</v>
      </c>
    </row>
    <row r="11" spans="1:8" x14ac:dyDescent="0.3">
      <c r="A11" s="184">
        <v>1906</v>
      </c>
      <c r="B11" s="159">
        <v>92</v>
      </c>
      <c r="C11" s="185">
        <v>3</v>
      </c>
      <c r="E11" s="184" t="s">
        <v>357</v>
      </c>
      <c r="F11" s="184">
        <f>SUM(B35:B39)</f>
        <v>4066</v>
      </c>
      <c r="G11" s="185">
        <f>SUM(C35:C39)</f>
        <v>422</v>
      </c>
      <c r="H11" s="185">
        <f t="shared" si="0"/>
        <v>10.378750614854894</v>
      </c>
    </row>
    <row r="12" spans="1:8" x14ac:dyDescent="0.3">
      <c r="A12" s="184">
        <v>1907</v>
      </c>
      <c r="B12" s="159">
        <v>117</v>
      </c>
      <c r="C12" s="185">
        <v>11</v>
      </c>
      <c r="E12" s="184" t="s">
        <v>358</v>
      </c>
      <c r="F12" s="184">
        <f>SUM(B40:B44)</f>
        <v>4469</v>
      </c>
      <c r="G12" s="185">
        <f>SUM(C40:C44)</f>
        <v>423</v>
      </c>
      <c r="H12" s="185">
        <f t="shared" si="0"/>
        <v>9.465204743790558</v>
      </c>
    </row>
    <row r="13" spans="1:8" x14ac:dyDescent="0.3">
      <c r="A13" s="184">
        <v>1908</v>
      </c>
      <c r="B13" s="159">
        <v>133</v>
      </c>
      <c r="C13" s="185">
        <v>8</v>
      </c>
      <c r="E13" s="184" t="s">
        <v>359</v>
      </c>
      <c r="F13" s="184">
        <f>SUM(B45:B49)</f>
        <v>5008</v>
      </c>
      <c r="G13" s="185">
        <f>SUM(C45:C49)</f>
        <v>458</v>
      </c>
      <c r="H13" s="185">
        <f t="shared" si="0"/>
        <v>9.1453674121405744</v>
      </c>
    </row>
    <row r="14" spans="1:8" x14ac:dyDescent="0.3">
      <c r="A14" s="184">
        <v>1909</v>
      </c>
      <c r="B14" s="159">
        <v>165</v>
      </c>
      <c r="C14" s="185">
        <v>15</v>
      </c>
      <c r="E14" s="184" t="s">
        <v>360</v>
      </c>
      <c r="F14" s="184">
        <f>SUM(B50:B54)</f>
        <v>6337</v>
      </c>
      <c r="G14" s="185">
        <f>SUM(C50:C54)</f>
        <v>551</v>
      </c>
      <c r="H14" s="185">
        <f t="shared" si="0"/>
        <v>8.6949660722739459</v>
      </c>
    </row>
    <row r="15" spans="1:8" x14ac:dyDescent="0.3">
      <c r="A15" s="184">
        <v>1910</v>
      </c>
      <c r="B15" s="159">
        <v>214</v>
      </c>
      <c r="C15" s="185">
        <v>21</v>
      </c>
      <c r="E15" s="184" t="s">
        <v>361</v>
      </c>
      <c r="F15" s="184">
        <f>SUM(B55:B59)</f>
        <v>6036</v>
      </c>
      <c r="G15" s="185">
        <f>SUM(C55:C59)</f>
        <v>603</v>
      </c>
      <c r="H15" s="185">
        <f t="shared" si="0"/>
        <v>9.9900596421471164</v>
      </c>
    </row>
    <row r="16" spans="1:8" x14ac:dyDescent="0.3">
      <c r="A16" s="184">
        <v>1911</v>
      </c>
      <c r="B16" s="159">
        <v>202</v>
      </c>
      <c r="C16" s="185">
        <v>12</v>
      </c>
      <c r="E16" s="184" t="s">
        <v>362</v>
      </c>
      <c r="F16" s="184">
        <f>SUM(B60:B64)</f>
        <v>6129</v>
      </c>
      <c r="G16" s="185">
        <f>SUM(C60:C64)</f>
        <v>578</v>
      </c>
      <c r="H16" s="185">
        <f t="shared" si="0"/>
        <v>9.4305759503997386</v>
      </c>
    </row>
    <row r="17" spans="1:8" x14ac:dyDescent="0.3">
      <c r="A17" s="184">
        <v>1912</v>
      </c>
      <c r="B17" s="159">
        <v>224</v>
      </c>
      <c r="C17" s="185">
        <v>15</v>
      </c>
      <c r="E17" s="184" t="s">
        <v>363</v>
      </c>
      <c r="F17" s="184">
        <f>SUM(B65:B69)</f>
        <v>6894</v>
      </c>
      <c r="G17" s="185">
        <f>SUM(C65:C69)</f>
        <v>633</v>
      </c>
      <c r="H17" s="185">
        <f t="shared" si="0"/>
        <v>9.1818973020017403</v>
      </c>
    </row>
    <row r="18" spans="1:8" x14ac:dyDescent="0.3">
      <c r="A18" s="184">
        <v>1913</v>
      </c>
      <c r="B18" s="159">
        <v>240</v>
      </c>
      <c r="C18" s="185">
        <v>18</v>
      </c>
      <c r="E18" s="184" t="s">
        <v>364</v>
      </c>
      <c r="F18" s="184">
        <f>SUM(B70:B74)</f>
        <v>6591</v>
      </c>
      <c r="G18" s="185">
        <f>SUM(C70:C74)</f>
        <v>589</v>
      </c>
      <c r="H18" s="185">
        <f t="shared" si="0"/>
        <v>8.9364284630556821</v>
      </c>
    </row>
    <row r="19" spans="1:8" x14ac:dyDescent="0.3">
      <c r="A19" s="184">
        <v>1914</v>
      </c>
      <c r="B19" s="159">
        <v>316</v>
      </c>
      <c r="C19" s="185">
        <v>18</v>
      </c>
      <c r="E19" s="184" t="s">
        <v>365</v>
      </c>
      <c r="F19" s="184">
        <f>SUM(B75:B79)</f>
        <v>4912</v>
      </c>
      <c r="G19" s="185">
        <f>SUM(C75:C79)</f>
        <v>412</v>
      </c>
      <c r="H19" s="185">
        <f t="shared" si="0"/>
        <v>8.3876221498371333</v>
      </c>
    </row>
    <row r="20" spans="1:8" x14ac:dyDescent="0.3">
      <c r="A20" s="184">
        <v>1915</v>
      </c>
      <c r="B20" s="159">
        <v>360</v>
      </c>
      <c r="C20" s="185">
        <v>33</v>
      </c>
      <c r="E20" s="184" t="s">
        <v>366</v>
      </c>
      <c r="F20" s="184">
        <f>SUM(B80:B84)</f>
        <v>3481</v>
      </c>
      <c r="G20" s="185">
        <f>SUM(C80:C84)</f>
        <v>335</v>
      </c>
      <c r="H20" s="185">
        <f t="shared" si="0"/>
        <v>9.6236713588049412</v>
      </c>
    </row>
    <row r="21" spans="1:8" x14ac:dyDescent="0.3">
      <c r="A21" s="184">
        <v>1916</v>
      </c>
      <c r="B21" s="159">
        <v>369</v>
      </c>
      <c r="C21" s="185">
        <v>27</v>
      </c>
      <c r="E21" s="184" t="s">
        <v>367</v>
      </c>
      <c r="F21" s="184">
        <f>SUM(B85:B89)</f>
        <v>2380</v>
      </c>
      <c r="G21" s="185">
        <f>SUM(C85:C89)</f>
        <v>196</v>
      </c>
      <c r="H21" s="185">
        <f t="shared" si="0"/>
        <v>8.235294117647058</v>
      </c>
    </row>
    <row r="22" spans="1:8" x14ac:dyDescent="0.3">
      <c r="A22" s="184">
        <v>1917</v>
      </c>
      <c r="B22" s="159">
        <v>357</v>
      </c>
      <c r="C22" s="185">
        <v>25</v>
      </c>
      <c r="E22" s="186" t="s">
        <v>368</v>
      </c>
      <c r="F22" s="186">
        <f>SUM(B90:B94)</f>
        <v>1305</v>
      </c>
      <c r="G22" s="187">
        <f>SUM(C90:C94)</f>
        <v>103</v>
      </c>
      <c r="H22" s="187">
        <f t="shared" si="0"/>
        <v>7.8927203065134091</v>
      </c>
    </row>
    <row r="23" spans="1:8" x14ac:dyDescent="0.3">
      <c r="A23" s="184">
        <v>1918</v>
      </c>
      <c r="B23" s="159">
        <v>370</v>
      </c>
      <c r="C23" s="185">
        <v>40</v>
      </c>
    </row>
    <row r="24" spans="1:8" x14ac:dyDescent="0.3">
      <c r="A24" s="184">
        <v>1919</v>
      </c>
      <c r="B24" s="159">
        <v>411</v>
      </c>
      <c r="C24" s="185">
        <v>51</v>
      </c>
    </row>
    <row r="25" spans="1:8" x14ac:dyDescent="0.3">
      <c r="A25" s="184">
        <v>1920</v>
      </c>
      <c r="B25" s="159">
        <v>570</v>
      </c>
      <c r="C25" s="185">
        <v>53</v>
      </c>
    </row>
    <row r="26" spans="1:8" x14ac:dyDescent="0.3">
      <c r="A26" s="184">
        <v>1921</v>
      </c>
      <c r="B26" s="159">
        <v>617</v>
      </c>
      <c r="C26" s="185">
        <v>51</v>
      </c>
    </row>
    <row r="27" spans="1:8" x14ac:dyDescent="0.3">
      <c r="A27" s="184">
        <v>1922</v>
      </c>
      <c r="B27" s="159">
        <v>563</v>
      </c>
      <c r="C27" s="185">
        <v>42</v>
      </c>
    </row>
    <row r="28" spans="1:8" x14ac:dyDescent="0.3">
      <c r="A28" s="184">
        <v>1923</v>
      </c>
      <c r="B28" s="159">
        <v>688</v>
      </c>
      <c r="C28" s="185">
        <v>68</v>
      </c>
    </row>
    <row r="29" spans="1:8" x14ac:dyDescent="0.3">
      <c r="A29" s="184">
        <v>1924</v>
      </c>
      <c r="B29" s="159">
        <v>645</v>
      </c>
      <c r="C29" s="185">
        <v>67</v>
      </c>
    </row>
    <row r="30" spans="1:8" x14ac:dyDescent="0.3">
      <c r="A30" s="184">
        <v>1925</v>
      </c>
      <c r="B30" s="159">
        <v>694</v>
      </c>
      <c r="C30" s="185">
        <v>62</v>
      </c>
    </row>
    <row r="31" spans="1:8" x14ac:dyDescent="0.3">
      <c r="A31" s="184">
        <v>1926</v>
      </c>
      <c r="B31" s="159">
        <v>691</v>
      </c>
      <c r="C31" s="185">
        <v>80</v>
      </c>
    </row>
    <row r="32" spans="1:8" x14ac:dyDescent="0.3">
      <c r="A32" s="184">
        <v>1927</v>
      </c>
      <c r="B32" s="159">
        <v>740</v>
      </c>
      <c r="C32" s="185">
        <v>79</v>
      </c>
    </row>
    <row r="33" spans="1:3" x14ac:dyDescent="0.3">
      <c r="A33" s="184">
        <v>1928</v>
      </c>
      <c r="B33" s="159">
        <v>722</v>
      </c>
      <c r="C33" s="185">
        <v>92</v>
      </c>
    </row>
    <row r="34" spans="1:3" x14ac:dyDescent="0.3">
      <c r="A34" s="184">
        <v>1929</v>
      </c>
      <c r="B34" s="159">
        <v>747</v>
      </c>
      <c r="C34" s="185">
        <v>78</v>
      </c>
    </row>
    <row r="35" spans="1:3" x14ac:dyDescent="0.3">
      <c r="A35" s="184">
        <v>1930</v>
      </c>
      <c r="B35" s="159">
        <v>784</v>
      </c>
      <c r="C35" s="185">
        <v>73</v>
      </c>
    </row>
    <row r="36" spans="1:3" x14ac:dyDescent="0.3">
      <c r="A36" s="184">
        <v>1931</v>
      </c>
      <c r="B36" s="159">
        <v>856</v>
      </c>
      <c r="C36" s="185">
        <v>79</v>
      </c>
    </row>
    <row r="37" spans="1:3" x14ac:dyDescent="0.3">
      <c r="A37" s="184">
        <v>1932</v>
      </c>
      <c r="B37" s="159">
        <v>796</v>
      </c>
      <c r="C37" s="185">
        <v>92</v>
      </c>
    </row>
    <row r="38" spans="1:3" x14ac:dyDescent="0.3">
      <c r="A38" s="184">
        <v>1933</v>
      </c>
      <c r="B38" s="159">
        <v>817</v>
      </c>
      <c r="C38" s="185">
        <v>93</v>
      </c>
    </row>
    <row r="39" spans="1:3" x14ac:dyDescent="0.3">
      <c r="A39" s="184">
        <v>1934</v>
      </c>
      <c r="B39" s="159">
        <v>813</v>
      </c>
      <c r="C39" s="185">
        <v>85</v>
      </c>
    </row>
    <row r="40" spans="1:3" x14ac:dyDescent="0.3">
      <c r="A40" s="184">
        <v>1935</v>
      </c>
      <c r="B40" s="159">
        <v>877</v>
      </c>
      <c r="C40" s="185">
        <v>91</v>
      </c>
    </row>
    <row r="41" spans="1:3" x14ac:dyDescent="0.3">
      <c r="A41" s="184">
        <v>1936</v>
      </c>
      <c r="B41" s="159">
        <v>858</v>
      </c>
      <c r="C41" s="185">
        <v>75</v>
      </c>
    </row>
    <row r="42" spans="1:3" x14ac:dyDescent="0.3">
      <c r="A42" s="184">
        <v>1937</v>
      </c>
      <c r="B42" s="159">
        <v>903</v>
      </c>
      <c r="C42" s="185">
        <v>78</v>
      </c>
    </row>
    <row r="43" spans="1:3" x14ac:dyDescent="0.3">
      <c r="A43" s="184">
        <v>1938</v>
      </c>
      <c r="B43" s="159">
        <v>915</v>
      </c>
      <c r="C43" s="185">
        <v>93</v>
      </c>
    </row>
    <row r="44" spans="1:3" x14ac:dyDescent="0.3">
      <c r="A44" s="184">
        <v>1939</v>
      </c>
      <c r="B44" s="159">
        <v>916</v>
      </c>
      <c r="C44" s="185">
        <v>86</v>
      </c>
    </row>
    <row r="45" spans="1:3" x14ac:dyDescent="0.3">
      <c r="A45" s="184">
        <v>1940</v>
      </c>
      <c r="B45" s="159">
        <v>961</v>
      </c>
      <c r="C45" s="185">
        <v>75</v>
      </c>
    </row>
    <row r="46" spans="1:3" x14ac:dyDescent="0.3">
      <c r="A46" s="184">
        <v>1941</v>
      </c>
      <c r="B46" s="159">
        <v>973</v>
      </c>
      <c r="C46" s="185">
        <v>94</v>
      </c>
    </row>
    <row r="47" spans="1:3" x14ac:dyDescent="0.3">
      <c r="A47" s="184">
        <v>1942</v>
      </c>
      <c r="B47" s="159">
        <v>953</v>
      </c>
      <c r="C47" s="185">
        <v>90</v>
      </c>
    </row>
    <row r="48" spans="1:3" x14ac:dyDescent="0.3">
      <c r="A48" s="184">
        <v>1943</v>
      </c>
      <c r="B48" s="159">
        <v>1047</v>
      </c>
      <c r="C48" s="185">
        <v>92</v>
      </c>
    </row>
    <row r="49" spans="1:3" x14ac:dyDescent="0.3">
      <c r="A49" s="184">
        <v>1944</v>
      </c>
      <c r="B49" s="159">
        <v>1074</v>
      </c>
      <c r="C49" s="185">
        <v>107</v>
      </c>
    </row>
    <row r="50" spans="1:3" x14ac:dyDescent="0.3">
      <c r="A50" s="184">
        <v>1945</v>
      </c>
      <c r="B50" s="159">
        <v>1139</v>
      </c>
      <c r="C50" s="185">
        <v>101</v>
      </c>
    </row>
    <row r="51" spans="1:3" x14ac:dyDescent="0.3">
      <c r="A51" s="184">
        <v>1946</v>
      </c>
      <c r="B51" s="159">
        <v>1106</v>
      </c>
      <c r="C51" s="185">
        <v>84</v>
      </c>
    </row>
    <row r="52" spans="1:3" x14ac:dyDescent="0.3">
      <c r="A52" s="184">
        <v>1947</v>
      </c>
      <c r="B52" s="159">
        <v>1441</v>
      </c>
      <c r="C52" s="185">
        <v>129</v>
      </c>
    </row>
    <row r="53" spans="1:3" x14ac:dyDescent="0.3">
      <c r="A53" s="184">
        <v>1948</v>
      </c>
      <c r="B53" s="159">
        <v>1410</v>
      </c>
      <c r="C53" s="185">
        <v>129</v>
      </c>
    </row>
    <row r="54" spans="1:3" x14ac:dyDescent="0.3">
      <c r="A54" s="184">
        <v>1949</v>
      </c>
      <c r="B54" s="159">
        <v>1241</v>
      </c>
      <c r="C54" s="185">
        <v>108</v>
      </c>
    </row>
    <row r="55" spans="1:3" x14ac:dyDescent="0.3">
      <c r="A55" s="184">
        <v>1950</v>
      </c>
      <c r="B55" s="159">
        <v>1233</v>
      </c>
      <c r="C55" s="185">
        <v>134</v>
      </c>
    </row>
    <row r="56" spans="1:3" x14ac:dyDescent="0.3">
      <c r="A56" s="184">
        <v>1951</v>
      </c>
      <c r="B56" s="159">
        <v>1251</v>
      </c>
      <c r="C56" s="185">
        <v>107</v>
      </c>
    </row>
    <row r="57" spans="1:3" x14ac:dyDescent="0.3">
      <c r="A57" s="184">
        <v>1952</v>
      </c>
      <c r="B57" s="159">
        <v>1144</v>
      </c>
      <c r="C57" s="185">
        <v>110</v>
      </c>
    </row>
    <row r="58" spans="1:3" x14ac:dyDescent="0.3">
      <c r="A58" s="184">
        <v>1953</v>
      </c>
      <c r="B58" s="159">
        <v>1222</v>
      </c>
      <c r="C58" s="185">
        <v>125</v>
      </c>
    </row>
    <row r="59" spans="1:3" x14ac:dyDescent="0.3">
      <c r="A59" s="184">
        <v>1954</v>
      </c>
      <c r="B59" s="159">
        <v>1186</v>
      </c>
      <c r="C59" s="185">
        <v>127</v>
      </c>
    </row>
    <row r="60" spans="1:3" x14ac:dyDescent="0.3">
      <c r="A60" s="184">
        <v>1955</v>
      </c>
      <c r="B60" s="159">
        <v>1165</v>
      </c>
      <c r="C60" s="185">
        <v>126</v>
      </c>
    </row>
    <row r="61" spans="1:3" x14ac:dyDescent="0.3">
      <c r="A61" s="184">
        <v>1956</v>
      </c>
      <c r="B61" s="159">
        <v>1159</v>
      </c>
      <c r="C61" s="185">
        <v>97</v>
      </c>
    </row>
    <row r="62" spans="1:3" x14ac:dyDescent="0.3">
      <c r="A62" s="184">
        <v>1957</v>
      </c>
      <c r="B62" s="159">
        <v>1223</v>
      </c>
      <c r="C62" s="185">
        <v>110</v>
      </c>
    </row>
    <row r="63" spans="1:3" x14ac:dyDescent="0.3">
      <c r="A63" s="184">
        <v>1958</v>
      </c>
      <c r="B63" s="159">
        <v>1255</v>
      </c>
      <c r="C63" s="185">
        <v>125</v>
      </c>
    </row>
    <row r="64" spans="1:3" x14ac:dyDescent="0.3">
      <c r="A64" s="184">
        <v>1959</v>
      </c>
      <c r="B64" s="159">
        <v>1327</v>
      </c>
      <c r="C64" s="185">
        <v>120</v>
      </c>
    </row>
    <row r="65" spans="1:3" x14ac:dyDescent="0.3">
      <c r="A65" s="184">
        <v>1960</v>
      </c>
      <c r="B65" s="159">
        <v>1306</v>
      </c>
      <c r="C65" s="185">
        <v>100</v>
      </c>
    </row>
    <row r="66" spans="1:3" x14ac:dyDescent="0.3">
      <c r="A66" s="184">
        <v>1961</v>
      </c>
      <c r="B66" s="159">
        <v>1451</v>
      </c>
      <c r="C66" s="185">
        <v>110</v>
      </c>
    </row>
    <row r="67" spans="1:3" x14ac:dyDescent="0.3">
      <c r="A67" s="184">
        <v>1962</v>
      </c>
      <c r="B67" s="159">
        <v>1343</v>
      </c>
      <c r="C67" s="185">
        <v>127</v>
      </c>
    </row>
    <row r="68" spans="1:3" x14ac:dyDescent="0.3">
      <c r="A68" s="184">
        <v>1963</v>
      </c>
      <c r="B68" s="159">
        <v>1359</v>
      </c>
      <c r="C68" s="185">
        <v>153</v>
      </c>
    </row>
    <row r="69" spans="1:3" x14ac:dyDescent="0.3">
      <c r="A69" s="184">
        <v>1964</v>
      </c>
      <c r="B69" s="159">
        <v>1435</v>
      </c>
      <c r="C69" s="185">
        <v>143</v>
      </c>
    </row>
    <row r="70" spans="1:3" x14ac:dyDescent="0.3">
      <c r="A70" s="184">
        <v>1965</v>
      </c>
      <c r="B70" s="159">
        <v>1412</v>
      </c>
      <c r="C70" s="185">
        <v>147</v>
      </c>
    </row>
    <row r="71" spans="1:3" x14ac:dyDescent="0.3">
      <c r="A71" s="184">
        <v>1966</v>
      </c>
      <c r="B71" s="159">
        <v>1421</v>
      </c>
      <c r="C71" s="185">
        <v>117</v>
      </c>
    </row>
    <row r="72" spans="1:3" x14ac:dyDescent="0.3">
      <c r="A72" s="184">
        <v>1967</v>
      </c>
      <c r="B72" s="159">
        <v>1353</v>
      </c>
      <c r="C72" s="185">
        <v>114</v>
      </c>
    </row>
    <row r="73" spans="1:3" x14ac:dyDescent="0.3">
      <c r="A73" s="184">
        <v>1968</v>
      </c>
      <c r="B73" s="159">
        <v>1255</v>
      </c>
      <c r="C73" s="185">
        <v>104</v>
      </c>
    </row>
    <row r="74" spans="1:3" x14ac:dyDescent="0.3">
      <c r="A74" s="184">
        <v>1969</v>
      </c>
      <c r="B74" s="159">
        <v>1150</v>
      </c>
      <c r="C74" s="185">
        <v>107</v>
      </c>
    </row>
    <row r="75" spans="1:3" x14ac:dyDescent="0.3">
      <c r="A75" s="184">
        <v>1970</v>
      </c>
      <c r="B75" s="159">
        <v>1167</v>
      </c>
      <c r="C75" s="185">
        <v>86</v>
      </c>
    </row>
    <row r="76" spans="1:3" x14ac:dyDescent="0.3">
      <c r="A76" s="184">
        <v>1971</v>
      </c>
      <c r="B76" s="159">
        <v>1056</v>
      </c>
      <c r="C76" s="185">
        <v>107</v>
      </c>
    </row>
    <row r="77" spans="1:3" x14ac:dyDescent="0.3">
      <c r="A77" s="184">
        <v>1972</v>
      </c>
      <c r="B77" s="159">
        <v>991</v>
      </c>
      <c r="C77" s="185">
        <v>93</v>
      </c>
    </row>
    <row r="78" spans="1:3" x14ac:dyDescent="0.3">
      <c r="A78" s="184">
        <v>1973</v>
      </c>
      <c r="B78" s="159">
        <v>872</v>
      </c>
      <c r="C78" s="185">
        <v>45</v>
      </c>
    </row>
    <row r="79" spans="1:3" x14ac:dyDescent="0.3">
      <c r="A79" s="184">
        <v>1974</v>
      </c>
      <c r="B79" s="159">
        <v>826</v>
      </c>
      <c r="C79" s="185">
        <v>81</v>
      </c>
    </row>
    <row r="80" spans="1:3" x14ac:dyDescent="0.3">
      <c r="A80" s="184">
        <v>1975</v>
      </c>
      <c r="B80" s="159">
        <v>813</v>
      </c>
      <c r="C80" s="185">
        <v>76</v>
      </c>
    </row>
    <row r="81" spans="1:3" x14ac:dyDescent="0.3">
      <c r="A81" s="184">
        <v>1976</v>
      </c>
      <c r="B81" s="159">
        <v>723</v>
      </c>
      <c r="C81" s="185">
        <v>73</v>
      </c>
    </row>
    <row r="82" spans="1:3" x14ac:dyDescent="0.3">
      <c r="A82" s="184">
        <v>1977</v>
      </c>
      <c r="B82" s="159">
        <v>667</v>
      </c>
      <c r="C82" s="185">
        <v>71</v>
      </c>
    </row>
    <row r="83" spans="1:3" x14ac:dyDescent="0.3">
      <c r="A83" s="184">
        <v>1978</v>
      </c>
      <c r="B83" s="159">
        <v>620</v>
      </c>
      <c r="C83" s="185">
        <v>57</v>
      </c>
    </row>
    <row r="84" spans="1:3" x14ac:dyDescent="0.3">
      <c r="A84" s="184">
        <v>1979</v>
      </c>
      <c r="B84" s="159">
        <v>658</v>
      </c>
      <c r="C84" s="185">
        <v>58</v>
      </c>
    </row>
    <row r="85" spans="1:3" x14ac:dyDescent="0.3">
      <c r="A85" s="184">
        <v>1980</v>
      </c>
      <c r="B85" s="159">
        <v>562</v>
      </c>
      <c r="C85" s="185">
        <v>49</v>
      </c>
    </row>
    <row r="86" spans="1:3" x14ac:dyDescent="0.3">
      <c r="A86" s="184">
        <v>1981</v>
      </c>
      <c r="B86" s="159">
        <v>527</v>
      </c>
      <c r="C86" s="185">
        <v>42</v>
      </c>
    </row>
    <row r="87" spans="1:3" x14ac:dyDescent="0.3">
      <c r="A87" s="184">
        <v>1982</v>
      </c>
      <c r="B87" s="159">
        <v>490</v>
      </c>
      <c r="C87" s="185">
        <v>36</v>
      </c>
    </row>
    <row r="88" spans="1:3" x14ac:dyDescent="0.3">
      <c r="A88" s="184">
        <v>1983</v>
      </c>
      <c r="B88" s="159">
        <v>403</v>
      </c>
      <c r="C88" s="185">
        <v>36</v>
      </c>
    </row>
    <row r="89" spans="1:3" x14ac:dyDescent="0.3">
      <c r="A89" s="184">
        <v>1984</v>
      </c>
      <c r="B89" s="159">
        <v>398</v>
      </c>
      <c r="C89" s="185">
        <v>33</v>
      </c>
    </row>
    <row r="90" spans="1:3" x14ac:dyDescent="0.3">
      <c r="A90" s="184">
        <v>1985</v>
      </c>
      <c r="B90" s="159">
        <v>362</v>
      </c>
      <c r="C90" s="185">
        <v>35</v>
      </c>
    </row>
    <row r="91" spans="1:3" x14ac:dyDescent="0.3">
      <c r="A91" s="184">
        <v>1986</v>
      </c>
      <c r="B91" s="159">
        <v>312</v>
      </c>
      <c r="C91" s="185">
        <v>22</v>
      </c>
    </row>
    <row r="92" spans="1:3" x14ac:dyDescent="0.3">
      <c r="A92" s="184">
        <v>1987</v>
      </c>
      <c r="B92" s="159">
        <v>258</v>
      </c>
      <c r="C92" s="185">
        <v>23</v>
      </c>
    </row>
    <row r="93" spans="1:3" x14ac:dyDescent="0.3">
      <c r="A93" s="184">
        <v>1988</v>
      </c>
      <c r="B93" s="159">
        <v>221</v>
      </c>
      <c r="C93" s="185">
        <v>11</v>
      </c>
    </row>
    <row r="94" spans="1:3" x14ac:dyDescent="0.3">
      <c r="A94" s="184">
        <v>1989</v>
      </c>
      <c r="B94" s="159">
        <v>152</v>
      </c>
      <c r="C94" s="185">
        <v>12</v>
      </c>
    </row>
    <row r="95" spans="1:3" x14ac:dyDescent="0.3">
      <c r="A95" s="186">
        <v>1990</v>
      </c>
      <c r="B95" s="161">
        <v>80</v>
      </c>
      <c r="C95" s="187">
        <v>8</v>
      </c>
    </row>
  </sheetData>
  <phoneticPr fontId="21" type="noConversion"/>
  <pageMargins left="0.75" right="0.75" top="1" bottom="1" header="0.5" footer="0.5"/>
  <headerFooter alignWithMargins="0"/>
  <ignoredErrors>
    <ignoredError sqref="F5:G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topLeftCell="A22" workbookViewId="0">
      <selection activeCell="A20" sqref="A20"/>
    </sheetView>
  </sheetViews>
  <sheetFormatPr defaultRowHeight="12.5" x14ac:dyDescent="0.25"/>
  <cols>
    <col min="2" max="3" width="17.453125" bestFit="1" customWidth="1"/>
    <col min="4" max="4" width="15.7265625" customWidth="1"/>
    <col min="5" max="5" width="12.26953125" customWidth="1"/>
    <col min="6" max="6" width="11.1796875" customWidth="1"/>
    <col min="7" max="7" width="13.81640625" customWidth="1"/>
    <col min="8" max="8" width="1.1796875" customWidth="1"/>
    <col min="9" max="9" width="15.26953125" customWidth="1"/>
    <col min="10" max="10" width="14.1796875" customWidth="1"/>
    <col min="11" max="11" width="18.453125" customWidth="1"/>
  </cols>
  <sheetData>
    <row r="1" spans="1:15" x14ac:dyDescent="0.25">
      <c r="A1" s="1" t="s">
        <v>0</v>
      </c>
    </row>
    <row r="3" spans="1:15" ht="13" x14ac:dyDescent="0.3">
      <c r="B3" s="2" t="s">
        <v>1</v>
      </c>
      <c r="C3" s="3"/>
      <c r="D3" s="3"/>
      <c r="E3" s="3"/>
      <c r="F3" s="3"/>
      <c r="G3" s="4"/>
      <c r="H3" s="3"/>
      <c r="I3" s="190" t="s">
        <v>2</v>
      </c>
      <c r="J3" s="190"/>
      <c r="K3" s="191"/>
      <c r="L3" s="5"/>
    </row>
    <row r="4" spans="1:15" ht="25" x14ac:dyDescent="0.25">
      <c r="A4" s="6"/>
      <c r="B4" s="7" t="s">
        <v>3</v>
      </c>
      <c r="C4" s="7" t="s">
        <v>3</v>
      </c>
      <c r="D4" s="7" t="s">
        <v>4</v>
      </c>
      <c r="E4" s="7" t="s">
        <v>3</v>
      </c>
      <c r="F4" s="7" t="s">
        <v>3</v>
      </c>
      <c r="G4" s="7" t="s">
        <v>5</v>
      </c>
      <c r="H4" s="8"/>
      <c r="I4" s="8" t="s">
        <v>3</v>
      </c>
      <c r="J4" s="9" t="s">
        <v>6</v>
      </c>
      <c r="K4" s="7" t="s">
        <v>6</v>
      </c>
      <c r="L4" s="10"/>
      <c r="M4" s="6"/>
      <c r="N4" s="6"/>
      <c r="O4" s="6"/>
    </row>
    <row r="5" spans="1:15" ht="37.5" x14ac:dyDescent="0.25">
      <c r="A5" s="6"/>
      <c r="B5" s="11" t="s">
        <v>7</v>
      </c>
      <c r="C5" s="11" t="s">
        <v>8</v>
      </c>
      <c r="D5" s="11" t="s">
        <v>8</v>
      </c>
      <c r="E5" s="11" t="s">
        <v>9</v>
      </c>
      <c r="F5" s="11" t="s">
        <v>10</v>
      </c>
      <c r="G5" s="11" t="s">
        <v>10</v>
      </c>
      <c r="H5" s="8"/>
      <c r="I5" s="8" t="s">
        <v>9</v>
      </c>
      <c r="J5" s="11" t="s">
        <v>9</v>
      </c>
      <c r="K5" s="11" t="s">
        <v>11</v>
      </c>
      <c r="L5" s="10"/>
      <c r="M5" s="6"/>
      <c r="N5" s="6"/>
      <c r="O5" s="6"/>
    </row>
    <row r="6" spans="1:15" x14ac:dyDescent="0.25">
      <c r="A6" s="12">
        <v>1950</v>
      </c>
      <c r="B6" s="13">
        <v>91815</v>
      </c>
      <c r="C6" s="14"/>
      <c r="D6" s="15">
        <v>11010</v>
      </c>
      <c r="E6" s="14"/>
      <c r="F6" s="13">
        <v>1552850</v>
      </c>
      <c r="G6" s="13">
        <v>2431540</v>
      </c>
      <c r="H6" s="16"/>
      <c r="I6" s="17">
        <v>2754249</v>
      </c>
      <c r="J6" s="18">
        <v>3499374</v>
      </c>
      <c r="K6" s="19">
        <v>106767</v>
      </c>
    </row>
    <row r="7" spans="1:15" x14ac:dyDescent="0.25">
      <c r="A7" s="20">
        <v>1955</v>
      </c>
      <c r="B7" s="13">
        <v>97753</v>
      </c>
      <c r="C7" s="14"/>
      <c r="D7" s="15">
        <v>13291</v>
      </c>
      <c r="E7" s="14"/>
      <c r="F7" s="14"/>
      <c r="G7" s="14"/>
      <c r="H7" s="21"/>
      <c r="I7" s="22">
        <v>3031600</v>
      </c>
      <c r="J7" s="18">
        <v>3800020</v>
      </c>
      <c r="K7" s="23">
        <v>114537</v>
      </c>
    </row>
    <row r="8" spans="1:15" x14ac:dyDescent="0.25">
      <c r="A8" s="20">
        <v>1960</v>
      </c>
      <c r="B8" s="13">
        <v>123430</v>
      </c>
      <c r="C8" s="14"/>
      <c r="D8" s="15">
        <v>14803</v>
      </c>
      <c r="E8" s="14"/>
      <c r="F8" s="13">
        <v>1941500</v>
      </c>
      <c r="G8" s="13">
        <v>2844570</v>
      </c>
      <c r="H8" s="24"/>
      <c r="I8" s="22">
        <v>3553500</v>
      </c>
      <c r="J8" s="18">
        <v>4346140</v>
      </c>
      <c r="K8" s="23">
        <v>147109</v>
      </c>
    </row>
    <row r="9" spans="1:15" x14ac:dyDescent="0.25">
      <c r="A9" s="20">
        <v>1965</v>
      </c>
      <c r="B9" s="13">
        <v>134055</v>
      </c>
      <c r="C9" s="14"/>
      <c r="D9" s="15">
        <v>10308</v>
      </c>
      <c r="E9" s="14"/>
      <c r="F9" s="14"/>
      <c r="G9" s="14"/>
      <c r="H9" s="21"/>
      <c r="I9" s="22">
        <v>3956500</v>
      </c>
      <c r="J9" s="18">
        <v>4766180</v>
      </c>
      <c r="K9" s="23">
        <v>158366</v>
      </c>
    </row>
    <row r="10" spans="1:15" ht="14.5" x14ac:dyDescent="0.25">
      <c r="A10" s="20">
        <v>1970</v>
      </c>
      <c r="B10" s="13">
        <v>108187</v>
      </c>
      <c r="C10" s="14"/>
      <c r="D10" s="25" t="s">
        <v>12</v>
      </c>
      <c r="E10" s="14"/>
      <c r="F10" s="13">
        <v>1934853</v>
      </c>
      <c r="G10" s="13">
        <v>2746203</v>
      </c>
      <c r="H10" s="24"/>
      <c r="I10" s="22">
        <v>4010210</v>
      </c>
      <c r="J10" s="18">
        <v>4828710</v>
      </c>
      <c r="K10" s="14"/>
    </row>
    <row r="11" spans="1:15" ht="14.5" x14ac:dyDescent="0.25">
      <c r="A11" s="20">
        <v>1975</v>
      </c>
      <c r="B11" s="13">
        <v>75815</v>
      </c>
      <c r="C11" s="14"/>
      <c r="D11" s="15" t="s">
        <v>13</v>
      </c>
      <c r="E11" s="14"/>
      <c r="F11" s="14"/>
      <c r="G11" s="14"/>
      <c r="H11" s="21"/>
      <c r="I11" s="26"/>
      <c r="J11" s="26"/>
      <c r="K11" s="14"/>
    </row>
    <row r="12" spans="1:15" ht="14.5" x14ac:dyDescent="0.25">
      <c r="A12" s="20">
        <v>1980</v>
      </c>
      <c r="B12" s="13">
        <v>73352</v>
      </c>
      <c r="C12" s="14"/>
      <c r="D12" s="15" t="s">
        <v>14</v>
      </c>
      <c r="E12" s="14"/>
      <c r="F12" s="13">
        <v>1644224</v>
      </c>
      <c r="G12" s="13">
        <v>2454803</v>
      </c>
      <c r="H12" s="24"/>
      <c r="I12" s="18"/>
      <c r="J12" s="26"/>
      <c r="K12" s="14"/>
    </row>
    <row r="13" spans="1:15" x14ac:dyDescent="0.25">
      <c r="A13" s="20">
        <v>1985</v>
      </c>
      <c r="B13" s="13">
        <v>74857</v>
      </c>
      <c r="C13" s="14"/>
      <c r="D13" s="15">
        <v>5213</v>
      </c>
      <c r="E13" s="13">
        <v>4183929</v>
      </c>
      <c r="F13" s="14"/>
      <c r="G13" s="14"/>
      <c r="H13" s="21"/>
      <c r="I13" s="26"/>
      <c r="J13" s="26"/>
      <c r="K13" s="14"/>
    </row>
    <row r="14" spans="1:15" x14ac:dyDescent="0.25">
      <c r="A14" s="20">
        <v>1990</v>
      </c>
      <c r="B14" s="13">
        <v>69364</v>
      </c>
      <c r="C14" s="14"/>
      <c r="D14" s="15">
        <v>5075</v>
      </c>
      <c r="E14" s="13">
        <v>4272946</v>
      </c>
      <c r="F14" s="13">
        <v>1387435</v>
      </c>
      <c r="G14" s="13">
        <v>2198364</v>
      </c>
      <c r="H14" s="24"/>
      <c r="I14" s="18"/>
      <c r="J14" s="26"/>
      <c r="K14" s="14"/>
    </row>
    <row r="15" spans="1:15" x14ac:dyDescent="0.25">
      <c r="A15" s="20">
        <v>1995</v>
      </c>
      <c r="B15" s="13">
        <v>74848</v>
      </c>
      <c r="C15" s="14"/>
      <c r="D15" s="15" t="s">
        <v>15</v>
      </c>
      <c r="E15" s="13">
        <v>4404690</v>
      </c>
      <c r="F15" s="14"/>
      <c r="G15" s="14"/>
      <c r="H15" s="21"/>
      <c r="I15" s="26"/>
      <c r="J15" s="26"/>
      <c r="K15" s="14"/>
    </row>
    <row r="16" spans="1:15" ht="16.5" x14ac:dyDescent="0.35">
      <c r="A16" s="27">
        <v>2000</v>
      </c>
      <c r="B16" s="13">
        <v>64032</v>
      </c>
      <c r="C16" s="15" t="s">
        <v>16</v>
      </c>
      <c r="D16" s="15">
        <v>4960</v>
      </c>
      <c r="E16" s="28">
        <v>4121004</v>
      </c>
      <c r="F16" s="13">
        <v>961720</v>
      </c>
      <c r="G16" s="13">
        <v>1721500</v>
      </c>
      <c r="H16" s="24"/>
      <c r="I16" s="18"/>
      <c r="J16" s="26"/>
      <c r="K16" s="14"/>
    </row>
    <row r="17" spans="1:11" x14ac:dyDescent="0.25">
      <c r="A17" s="29">
        <v>2005</v>
      </c>
      <c r="B17" s="30">
        <v>61338</v>
      </c>
      <c r="C17" s="31">
        <v>3981</v>
      </c>
      <c r="D17" s="32"/>
      <c r="E17" s="30">
        <v>4286909</v>
      </c>
      <c r="F17" s="30"/>
      <c r="G17" s="32"/>
      <c r="H17" s="33"/>
      <c r="I17" s="34"/>
      <c r="J17" s="34"/>
      <c r="K17" s="32"/>
    </row>
    <row r="18" spans="1:11" x14ac:dyDescent="0.25">
      <c r="B18" s="35"/>
    </row>
    <row r="19" spans="1:11" ht="15" x14ac:dyDescent="0.3">
      <c r="A19" s="36" t="s">
        <v>17</v>
      </c>
      <c r="B19" s="37" t="s">
        <v>18</v>
      </c>
      <c r="C19" t="s">
        <v>19</v>
      </c>
    </row>
    <row r="21" spans="1:11" ht="15" x14ac:dyDescent="0.3">
      <c r="A21" s="37"/>
    </row>
    <row r="22" spans="1:11" ht="15" x14ac:dyDescent="0.3">
      <c r="A22" s="37"/>
    </row>
    <row r="23" spans="1:11" ht="37.5" x14ac:dyDescent="0.25">
      <c r="B23" s="38" t="s">
        <v>20</v>
      </c>
      <c r="C23" s="38" t="s">
        <v>21</v>
      </c>
      <c r="D23" s="38" t="s">
        <v>22</v>
      </c>
      <c r="E23" s="38" t="s">
        <v>23</v>
      </c>
      <c r="F23" s="39" t="s">
        <v>24</v>
      </c>
      <c r="G23" s="38" t="s">
        <v>25</v>
      </c>
      <c r="I23" s="38" t="s">
        <v>26</v>
      </c>
    </row>
    <row r="24" spans="1:11" ht="5.25" customHeight="1" x14ac:dyDescent="0.25">
      <c r="A24" s="189">
        <v>1955</v>
      </c>
      <c r="B24" s="40"/>
      <c r="C24" s="10"/>
      <c r="D24" s="41"/>
      <c r="E24" s="41"/>
      <c r="F24" s="42"/>
      <c r="G24" s="41"/>
      <c r="I24" s="41"/>
    </row>
    <row r="25" spans="1:11" ht="13" x14ac:dyDescent="0.3">
      <c r="A25" s="43">
        <v>1958</v>
      </c>
      <c r="B25" s="44">
        <v>3489732</v>
      </c>
      <c r="D25" s="45">
        <v>108996</v>
      </c>
      <c r="E25" s="45">
        <v>6925</v>
      </c>
      <c r="F25" s="45">
        <f>D25+E25</f>
        <v>115921</v>
      </c>
      <c r="G25" s="45">
        <v>12446</v>
      </c>
      <c r="I25" s="44">
        <v>128367</v>
      </c>
    </row>
    <row r="26" spans="1:11" ht="13" x14ac:dyDescent="0.3">
      <c r="A26" s="43">
        <v>1959</v>
      </c>
      <c r="C26" s="46">
        <v>5058500</v>
      </c>
      <c r="D26" s="45">
        <v>112775</v>
      </c>
      <c r="E26" s="45">
        <v>7677</v>
      </c>
      <c r="F26" s="45">
        <f t="shared" ref="F26:F39" si="0">D26+E26</f>
        <v>120452</v>
      </c>
      <c r="G26" s="45">
        <v>13788</v>
      </c>
      <c r="I26" s="44">
        <v>134240</v>
      </c>
    </row>
    <row r="27" spans="1:11" ht="13" x14ac:dyDescent="0.3">
      <c r="A27" s="43">
        <v>1963</v>
      </c>
      <c r="B27" s="44">
        <v>4017360</v>
      </c>
      <c r="C27" s="46">
        <v>5200200</v>
      </c>
      <c r="D27" s="45">
        <v>131844</v>
      </c>
      <c r="E27" s="45">
        <v>6821</v>
      </c>
      <c r="F27" s="45">
        <f t="shared" si="0"/>
        <v>138665</v>
      </c>
      <c r="G27" s="45">
        <v>11160</v>
      </c>
      <c r="I27" s="44">
        <v>149825</v>
      </c>
    </row>
    <row r="28" spans="1:11" ht="13" x14ac:dyDescent="0.3">
      <c r="A28" s="43">
        <v>1971</v>
      </c>
      <c r="B28" s="44">
        <v>4092176</v>
      </c>
      <c r="C28" s="46">
        <v>4557800</v>
      </c>
      <c r="D28" s="45">
        <v>97373</v>
      </c>
      <c r="E28" s="45">
        <v>6644</v>
      </c>
      <c r="F28" s="45">
        <f t="shared" si="0"/>
        <v>104017</v>
      </c>
      <c r="G28" s="45">
        <v>4336</v>
      </c>
      <c r="I28" s="44">
        <v>108353</v>
      </c>
    </row>
    <row r="29" spans="1:11" ht="13" x14ac:dyDescent="0.3">
      <c r="A29" s="43">
        <v>1980</v>
      </c>
      <c r="B29" s="44">
        <v>4257789</v>
      </c>
      <c r="C29" s="46">
        <v>4257400</v>
      </c>
      <c r="D29" s="45">
        <v>69180</v>
      </c>
      <c r="E29" s="45">
        <v>9568</v>
      </c>
      <c r="F29" s="45">
        <f t="shared" si="0"/>
        <v>78748</v>
      </c>
      <c r="G29" s="45">
        <v>5783</v>
      </c>
      <c r="I29" s="44">
        <v>84531</v>
      </c>
    </row>
    <row r="30" spans="1:11" ht="13" x14ac:dyDescent="0.3">
      <c r="A30" s="43">
        <v>1991</v>
      </c>
      <c r="B30" s="44">
        <v>4255569</v>
      </c>
      <c r="C30" s="46">
        <v>4312200</v>
      </c>
      <c r="D30" s="45">
        <v>65418</v>
      </c>
      <c r="E30" s="45">
        <v>14949</v>
      </c>
      <c r="F30" s="45">
        <f t="shared" si="0"/>
        <v>80367</v>
      </c>
      <c r="G30" s="45">
        <v>4978</v>
      </c>
      <c r="I30" s="44">
        <v>85345</v>
      </c>
    </row>
    <row r="31" spans="1:11" ht="13" x14ac:dyDescent="0.3">
      <c r="A31" s="43">
        <v>1997</v>
      </c>
      <c r="B31" s="44">
        <v>4179920</v>
      </c>
      <c r="C31" s="46">
        <v>4300900</v>
      </c>
      <c r="D31" s="45">
        <v>53667</v>
      </c>
      <c r="E31" s="45">
        <v>18890</v>
      </c>
      <c r="F31" s="45">
        <f t="shared" si="0"/>
        <v>72557</v>
      </c>
      <c r="G31" s="45">
        <v>4822</v>
      </c>
      <c r="I31" s="44">
        <v>77379</v>
      </c>
    </row>
    <row r="32" spans="1:11" ht="13" x14ac:dyDescent="0.3">
      <c r="A32" s="43">
        <v>1998</v>
      </c>
      <c r="B32" s="44">
        <v>4208293</v>
      </c>
      <c r="C32" s="46">
        <v>4220000</v>
      </c>
      <c r="D32" s="45">
        <v>50409</v>
      </c>
      <c r="E32" s="45">
        <v>18911</v>
      </c>
      <c r="F32" s="45">
        <f t="shared" si="0"/>
        <v>69320</v>
      </c>
      <c r="G32" s="45">
        <v>4783</v>
      </c>
      <c r="I32" s="44">
        <v>74103</v>
      </c>
    </row>
    <row r="33" spans="1:9" ht="13" x14ac:dyDescent="0.3">
      <c r="A33" s="43">
        <v>1999</v>
      </c>
      <c r="B33" s="44">
        <v>4186861</v>
      </c>
      <c r="C33" s="46">
        <v>4172600</v>
      </c>
      <c r="D33" s="45">
        <v>47726</v>
      </c>
      <c r="E33" s="45">
        <v>19174</v>
      </c>
      <c r="F33" s="45">
        <f t="shared" si="0"/>
        <v>66900</v>
      </c>
      <c r="G33" s="45">
        <v>4902</v>
      </c>
      <c r="I33" s="44">
        <v>71802</v>
      </c>
    </row>
    <row r="34" spans="1:9" ht="13" x14ac:dyDescent="0.3">
      <c r="A34" s="43">
        <v>2000</v>
      </c>
      <c r="B34" s="44">
        <v>4196662</v>
      </c>
      <c r="C34" s="46">
        <v>4141900</v>
      </c>
      <c r="D34" s="45">
        <v>46160</v>
      </c>
      <c r="E34" s="45">
        <v>19196</v>
      </c>
      <c r="F34" s="45">
        <f t="shared" si="0"/>
        <v>65356</v>
      </c>
      <c r="G34" s="45">
        <v>4658</v>
      </c>
      <c r="I34" s="44">
        <v>70014</v>
      </c>
    </row>
    <row r="35" spans="1:9" ht="13" x14ac:dyDescent="0.3">
      <c r="A35" s="43">
        <v>2001</v>
      </c>
      <c r="B35" s="44">
        <v>4189448</v>
      </c>
      <c r="C35" s="46">
        <v>4172700</v>
      </c>
      <c r="D35" s="45">
        <v>43917</v>
      </c>
      <c r="E35" s="45">
        <v>19546</v>
      </c>
      <c r="F35" s="45">
        <f t="shared" si="0"/>
        <v>63463</v>
      </c>
      <c r="G35" s="45">
        <v>4063</v>
      </c>
      <c r="I35" s="44">
        <v>67526</v>
      </c>
    </row>
    <row r="36" spans="1:9" ht="13" x14ac:dyDescent="0.3">
      <c r="A36" s="43">
        <v>2002</v>
      </c>
      <c r="B36" s="44">
        <v>4201091</v>
      </c>
      <c r="C36" s="46">
        <v>4030200</v>
      </c>
      <c r="D36" s="45">
        <v>42813</v>
      </c>
      <c r="E36" s="45">
        <v>19719</v>
      </c>
      <c r="F36" s="45">
        <f t="shared" si="0"/>
        <v>62532</v>
      </c>
      <c r="G36" s="45">
        <v>3949</v>
      </c>
      <c r="I36" s="44">
        <v>66481</v>
      </c>
    </row>
    <row r="37" spans="1:9" ht="13" x14ac:dyDescent="0.3">
      <c r="A37" s="43">
        <v>2003</v>
      </c>
      <c r="B37" s="44">
        <v>4218941</v>
      </c>
      <c r="C37" s="46">
        <v>3892000</v>
      </c>
      <c r="D37" s="45">
        <v>42578</v>
      </c>
      <c r="E37" s="45">
        <v>19616</v>
      </c>
      <c r="F37" s="45">
        <f t="shared" si="0"/>
        <v>62194</v>
      </c>
      <c r="G37" s="45">
        <v>3695</v>
      </c>
      <c r="I37" s="44">
        <v>65889</v>
      </c>
    </row>
    <row r="38" spans="1:9" ht="13" x14ac:dyDescent="0.3">
      <c r="A38" s="43">
        <v>2004</v>
      </c>
      <c r="B38" s="44">
        <v>4218539</v>
      </c>
      <c r="C38" s="46">
        <v>3933500</v>
      </c>
      <c r="D38" s="45">
        <v>43309</v>
      </c>
      <c r="E38" s="45">
        <v>19880</v>
      </c>
      <c r="F38" s="45">
        <f t="shared" si="0"/>
        <v>63189</v>
      </c>
      <c r="G38" s="45">
        <v>3779</v>
      </c>
      <c r="I38" s="44">
        <v>66968</v>
      </c>
    </row>
    <row r="39" spans="1:9" ht="13" x14ac:dyDescent="0.3">
      <c r="A39" s="47">
        <v>2005</v>
      </c>
      <c r="B39" s="48">
        <v>4197393</v>
      </c>
      <c r="C39" s="49">
        <v>3904500</v>
      </c>
      <c r="D39" s="50">
        <v>42425</v>
      </c>
      <c r="E39" s="50">
        <v>20141</v>
      </c>
      <c r="F39" s="50">
        <f t="shared" si="0"/>
        <v>62566</v>
      </c>
      <c r="G39" s="50">
        <v>3944</v>
      </c>
      <c r="I39" s="48">
        <v>66510</v>
      </c>
    </row>
  </sheetData>
  <mergeCells count="1">
    <mergeCell ref="I3:K3"/>
  </mergeCells>
  <phoneticPr fontId="21" type="noConversion"/>
  <hyperlinks>
    <hyperlink ref="A1" r:id="rId1"/>
  </hyperlinks>
  <pageMargins left="0.75" right="0.75" top="1" bottom="1" header="0.5" footer="0.5"/>
  <headerFooter alignWithMargins="0"/>
  <ignoredErrors>
    <ignoredError sqref="D10:D15 C1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showGridLines="0" workbookViewId="0">
      <selection activeCell="A2" sqref="A2"/>
    </sheetView>
  </sheetViews>
  <sheetFormatPr defaultRowHeight="12.5" x14ac:dyDescent="0.25"/>
  <cols>
    <col min="1" max="1" width="17.7265625" customWidth="1"/>
    <col min="2" max="2" width="12.26953125" customWidth="1"/>
    <col min="4" max="4" width="11.1796875" customWidth="1"/>
    <col min="5" max="5" width="15.26953125" customWidth="1"/>
    <col min="6" max="6" width="12.54296875" customWidth="1"/>
    <col min="7" max="7" width="12.7265625" customWidth="1"/>
    <col min="8" max="8" width="13.54296875" customWidth="1"/>
    <col min="9" max="9" width="16.54296875" customWidth="1"/>
    <col min="10" max="10" width="13.26953125" customWidth="1"/>
    <col min="11" max="11" width="12.54296875" customWidth="1"/>
    <col min="12" max="12" width="12" customWidth="1"/>
    <col min="13" max="13" width="12.81640625" customWidth="1"/>
  </cols>
  <sheetData>
    <row r="1" spans="1:14" ht="13" x14ac:dyDescent="0.3">
      <c r="A1" s="51" t="s">
        <v>27</v>
      </c>
    </row>
    <row r="3" spans="1:14" ht="13" x14ac:dyDescent="0.3">
      <c r="A3" s="52" t="s">
        <v>28</v>
      </c>
    </row>
    <row r="5" spans="1:14" ht="13" x14ac:dyDescent="0.3">
      <c r="B5" s="197" t="s">
        <v>29</v>
      </c>
      <c r="C5" s="198"/>
      <c r="D5" s="199"/>
      <c r="E5" s="53"/>
      <c r="F5" s="42"/>
      <c r="G5" s="54"/>
      <c r="H5" s="200" t="s">
        <v>30</v>
      </c>
      <c r="I5" s="201"/>
      <c r="J5" s="201"/>
      <c r="K5" s="202"/>
      <c r="L5" s="55"/>
      <c r="M5" s="56"/>
      <c r="N5" s="52"/>
    </row>
    <row r="6" spans="1:14" ht="52" x14ac:dyDescent="0.3">
      <c r="A6" s="6"/>
      <c r="B6" s="57" t="s">
        <v>31</v>
      </c>
      <c r="C6" s="57" t="s">
        <v>32</v>
      </c>
      <c r="D6" s="57" t="s">
        <v>33</v>
      </c>
      <c r="E6" s="58" t="s">
        <v>34</v>
      </c>
      <c r="F6" s="59" t="s">
        <v>35</v>
      </c>
      <c r="G6" s="60" t="s">
        <v>36</v>
      </c>
      <c r="H6" s="57" t="s">
        <v>37</v>
      </c>
      <c r="I6" s="57" t="s">
        <v>38</v>
      </c>
      <c r="J6" s="57" t="s">
        <v>39</v>
      </c>
      <c r="K6" s="57" t="s">
        <v>40</v>
      </c>
      <c r="L6" s="61" t="s">
        <v>41</v>
      </c>
      <c r="M6" s="62" t="s">
        <v>42</v>
      </c>
    </row>
    <row r="7" spans="1:14" ht="14.5" x14ac:dyDescent="0.25">
      <c r="A7" s="63">
        <v>1900</v>
      </c>
      <c r="B7" s="203" t="s">
        <v>43</v>
      </c>
      <c r="C7" s="204"/>
      <c r="D7" s="65"/>
      <c r="E7" s="65" t="s">
        <v>43</v>
      </c>
      <c r="F7" s="65" t="s">
        <v>44</v>
      </c>
      <c r="G7" s="65" t="s">
        <v>44</v>
      </c>
      <c r="H7" s="194">
        <v>10267</v>
      </c>
      <c r="I7" s="194"/>
      <c r="J7" s="66" t="s">
        <v>45</v>
      </c>
      <c r="K7" s="67">
        <v>5.7000000000000002E-2</v>
      </c>
      <c r="L7" s="65">
        <v>3322</v>
      </c>
      <c r="M7" s="65" t="s">
        <v>46</v>
      </c>
      <c r="N7" s="68"/>
    </row>
    <row r="8" spans="1:14" ht="14.5" x14ac:dyDescent="0.25">
      <c r="A8" s="69">
        <v>1905</v>
      </c>
      <c r="B8" s="195" t="s">
        <v>43</v>
      </c>
      <c r="C8" s="196"/>
      <c r="D8" s="15"/>
      <c r="E8" s="15" t="s">
        <v>43</v>
      </c>
      <c r="F8" s="15" t="s">
        <v>44</v>
      </c>
      <c r="G8" s="15" t="s">
        <v>44</v>
      </c>
      <c r="H8" s="194">
        <v>10812</v>
      </c>
      <c r="I8" s="194"/>
      <c r="J8" s="25" t="s">
        <v>47</v>
      </c>
      <c r="K8" s="67">
        <v>5.0999999999999997E-2</v>
      </c>
      <c r="L8" s="15">
        <v>3376</v>
      </c>
      <c r="M8" s="15" t="s">
        <v>48</v>
      </c>
      <c r="N8" s="68"/>
    </row>
    <row r="9" spans="1:14" ht="14.5" x14ac:dyDescent="0.25">
      <c r="A9" s="69">
        <v>1910</v>
      </c>
      <c r="B9" s="195" t="s">
        <v>49</v>
      </c>
      <c r="C9" s="196"/>
      <c r="D9" s="71">
        <v>0.06</v>
      </c>
      <c r="E9" s="15" t="s">
        <v>43</v>
      </c>
      <c r="F9" s="15" t="s">
        <v>50</v>
      </c>
      <c r="G9" s="15" t="s">
        <v>44</v>
      </c>
      <c r="H9" s="194">
        <v>11312</v>
      </c>
      <c r="I9" s="194"/>
      <c r="J9" s="25" t="s">
        <v>51</v>
      </c>
      <c r="K9" s="67">
        <v>5.2999999999999999E-2</v>
      </c>
      <c r="L9" s="15">
        <v>3171</v>
      </c>
      <c r="M9" s="15" t="s">
        <v>52</v>
      </c>
      <c r="N9" s="72"/>
    </row>
    <row r="10" spans="1:14" ht="14.5" x14ac:dyDescent="0.25">
      <c r="A10" s="69">
        <v>1915</v>
      </c>
      <c r="B10" s="192">
        <v>83361</v>
      </c>
      <c r="C10" s="193"/>
      <c r="D10" s="71">
        <v>0.09</v>
      </c>
      <c r="E10" s="15" t="s">
        <v>43</v>
      </c>
      <c r="F10" s="15">
        <v>9367</v>
      </c>
      <c r="G10" s="15" t="s">
        <v>44</v>
      </c>
      <c r="H10" s="194" t="s">
        <v>53</v>
      </c>
      <c r="I10" s="194"/>
      <c r="J10" s="25" t="s">
        <v>54</v>
      </c>
      <c r="K10" s="67">
        <v>6.3E-2</v>
      </c>
      <c r="L10" s="15">
        <v>3907</v>
      </c>
      <c r="M10" s="15" t="s">
        <v>55</v>
      </c>
      <c r="N10" s="72"/>
    </row>
    <row r="11" spans="1:14" ht="14.5" x14ac:dyDescent="0.25">
      <c r="A11" s="69">
        <v>1920</v>
      </c>
      <c r="B11" s="192">
        <v>100814</v>
      </c>
      <c r="C11" s="193"/>
      <c r="D11" s="71">
        <v>0.105</v>
      </c>
      <c r="E11" s="15" t="s">
        <v>43</v>
      </c>
      <c r="F11" s="15">
        <v>12621</v>
      </c>
      <c r="G11" s="15" t="s">
        <v>44</v>
      </c>
      <c r="H11" s="194" t="s">
        <v>56</v>
      </c>
      <c r="I11" s="194"/>
      <c r="J11" s="25" t="s">
        <v>57</v>
      </c>
      <c r="K11" s="67">
        <v>6.9000000000000006E-2</v>
      </c>
      <c r="L11" s="15">
        <v>5318</v>
      </c>
      <c r="M11" s="15">
        <v>2635</v>
      </c>
      <c r="N11" s="72"/>
    </row>
    <row r="12" spans="1:14" ht="14.5" x14ac:dyDescent="0.25">
      <c r="A12" s="69">
        <v>1925</v>
      </c>
      <c r="B12" s="192">
        <v>84851</v>
      </c>
      <c r="C12" s="193"/>
      <c r="D12" s="71">
        <v>0.104</v>
      </c>
      <c r="E12" s="15" t="s">
        <v>43</v>
      </c>
      <c r="F12" s="15">
        <v>11948</v>
      </c>
      <c r="G12" s="15" t="s">
        <v>44</v>
      </c>
      <c r="H12" s="194" t="s">
        <v>58</v>
      </c>
      <c r="I12" s="194"/>
      <c r="J12" s="25" t="s">
        <v>59</v>
      </c>
      <c r="K12" s="67">
        <v>7.3999999999999996E-2</v>
      </c>
      <c r="L12" s="15">
        <v>3865</v>
      </c>
      <c r="M12" s="15">
        <v>2231</v>
      </c>
      <c r="N12" s="72"/>
    </row>
    <row r="13" spans="1:14" ht="14.5" x14ac:dyDescent="0.25">
      <c r="A13" s="69">
        <v>1930</v>
      </c>
      <c r="B13" s="192">
        <v>83494</v>
      </c>
      <c r="C13" s="193"/>
      <c r="D13" s="71">
        <v>0.11799999999999999</v>
      </c>
      <c r="E13" s="15" t="s">
        <v>43</v>
      </c>
      <c r="F13" s="15">
        <v>11980</v>
      </c>
      <c r="G13" s="15" t="s">
        <v>44</v>
      </c>
      <c r="H13" s="194" t="s">
        <v>60</v>
      </c>
      <c r="I13" s="194"/>
      <c r="J13" s="25" t="s">
        <v>61</v>
      </c>
      <c r="K13" s="67">
        <v>8.3000000000000004E-2</v>
      </c>
      <c r="L13" s="15">
        <v>4162</v>
      </c>
      <c r="M13" s="15">
        <v>2095</v>
      </c>
      <c r="N13" s="72"/>
    </row>
    <row r="14" spans="1:14" ht="14.5" x14ac:dyDescent="0.25">
      <c r="A14" s="69">
        <v>1935</v>
      </c>
      <c r="B14" s="192">
        <v>82871</v>
      </c>
      <c r="C14" s="193"/>
      <c r="D14" s="71">
        <v>0.122</v>
      </c>
      <c r="E14" s="15" t="s">
        <v>43</v>
      </c>
      <c r="F14" s="15">
        <v>11648</v>
      </c>
      <c r="G14" s="15" t="s">
        <v>44</v>
      </c>
      <c r="H14" s="194" t="s">
        <v>62</v>
      </c>
      <c r="I14" s="194"/>
      <c r="J14" s="25" t="s">
        <v>63</v>
      </c>
      <c r="K14" s="67">
        <v>9.1999999999999998E-2</v>
      </c>
      <c r="L14" s="15">
        <v>5069</v>
      </c>
      <c r="M14" s="15">
        <v>2413</v>
      </c>
      <c r="N14" s="72"/>
    </row>
    <row r="15" spans="1:14" ht="14.5" x14ac:dyDescent="0.25">
      <c r="A15" s="69">
        <v>1940</v>
      </c>
      <c r="B15" s="195" t="s">
        <v>64</v>
      </c>
      <c r="C15" s="196"/>
      <c r="D15" s="71">
        <v>0.13400000000000001</v>
      </c>
      <c r="E15" s="15" t="s">
        <v>43</v>
      </c>
      <c r="F15" s="15" t="s">
        <v>65</v>
      </c>
      <c r="G15" s="15" t="s">
        <v>44</v>
      </c>
      <c r="H15" s="194" t="s">
        <v>66</v>
      </c>
      <c r="I15" s="194"/>
      <c r="J15" s="25" t="s">
        <v>67</v>
      </c>
      <c r="K15" s="67">
        <v>0.10100000000000001</v>
      </c>
      <c r="L15" s="15">
        <v>7230</v>
      </c>
      <c r="M15" s="15">
        <v>2554</v>
      </c>
      <c r="N15" s="72"/>
    </row>
    <row r="16" spans="1:14" ht="14.5" x14ac:dyDescent="0.25">
      <c r="A16" s="69">
        <v>1945</v>
      </c>
      <c r="B16" s="192">
        <v>90033</v>
      </c>
      <c r="C16" s="193"/>
      <c r="D16" s="71">
        <v>0.128</v>
      </c>
      <c r="E16" s="15" t="s">
        <v>43</v>
      </c>
      <c r="F16" s="15">
        <v>9767</v>
      </c>
      <c r="G16" s="15" t="s">
        <v>44</v>
      </c>
      <c r="H16" s="194" t="s">
        <v>68</v>
      </c>
      <c r="I16" s="194"/>
      <c r="J16" s="25" t="s">
        <v>69</v>
      </c>
      <c r="K16" s="67">
        <v>9.8000000000000004E-2</v>
      </c>
      <c r="L16" s="15">
        <v>6025</v>
      </c>
      <c r="M16" s="15">
        <v>3027</v>
      </c>
      <c r="N16" s="72"/>
    </row>
    <row r="17" spans="1:26" ht="14.5" x14ac:dyDescent="0.25">
      <c r="A17" s="20">
        <v>1950</v>
      </c>
      <c r="B17" s="73">
        <v>91815</v>
      </c>
      <c r="C17" s="73" t="s">
        <v>70</v>
      </c>
      <c r="D17" s="71">
        <v>0.14099999999999999</v>
      </c>
      <c r="E17" s="15" t="s">
        <v>43</v>
      </c>
      <c r="F17" s="15">
        <v>11010</v>
      </c>
      <c r="G17" s="15" t="s">
        <v>44</v>
      </c>
      <c r="H17" s="194" t="s">
        <v>71</v>
      </c>
      <c r="I17" s="194"/>
      <c r="J17" s="25" t="s">
        <v>72</v>
      </c>
      <c r="K17" s="67">
        <v>0.121</v>
      </c>
      <c r="L17" s="15">
        <v>5660</v>
      </c>
      <c r="M17" s="15">
        <v>2638</v>
      </c>
      <c r="N17" s="72"/>
    </row>
    <row r="18" spans="1:26" ht="14.5" x14ac:dyDescent="0.25">
      <c r="A18" s="20">
        <v>1955</v>
      </c>
      <c r="B18" s="13">
        <v>97753</v>
      </c>
      <c r="C18" s="13">
        <v>16784</v>
      </c>
      <c r="D18" s="71">
        <v>0.13700000000000001</v>
      </c>
      <c r="E18" s="15" t="s">
        <v>73</v>
      </c>
      <c r="F18" s="15">
        <v>13291</v>
      </c>
      <c r="G18" s="15" t="s">
        <v>44</v>
      </c>
      <c r="H18" s="65" t="s">
        <v>74</v>
      </c>
      <c r="I18" s="64" t="s">
        <v>75</v>
      </c>
      <c r="J18" s="25" t="s">
        <v>76</v>
      </c>
      <c r="K18" s="67">
        <v>0.17899999999999999</v>
      </c>
      <c r="L18" s="15">
        <v>6734</v>
      </c>
      <c r="M18" s="15">
        <v>3032</v>
      </c>
      <c r="N18" s="72"/>
    </row>
    <row r="19" spans="1:26" x14ac:dyDescent="0.25">
      <c r="A19" s="20">
        <v>1960</v>
      </c>
      <c r="B19" s="13">
        <v>123430</v>
      </c>
      <c r="C19" s="13">
        <v>23679</v>
      </c>
      <c r="D19" s="71">
        <v>0.16300000000000001</v>
      </c>
      <c r="E19" s="13">
        <v>80602</v>
      </c>
      <c r="F19" s="15">
        <v>14803</v>
      </c>
      <c r="G19" s="15" t="s">
        <v>44</v>
      </c>
      <c r="H19" s="15">
        <v>23217</v>
      </c>
      <c r="I19" s="70">
        <v>23623</v>
      </c>
      <c r="J19" s="25" t="s">
        <v>77</v>
      </c>
      <c r="K19" s="67">
        <v>0.189</v>
      </c>
      <c r="L19" s="15">
        <v>6789</v>
      </c>
      <c r="M19" s="15">
        <v>3312</v>
      </c>
      <c r="N19" s="72"/>
    </row>
    <row r="20" spans="1:26" ht="14.5" x14ac:dyDescent="0.25">
      <c r="A20" s="20">
        <v>1965</v>
      </c>
      <c r="B20" s="13">
        <v>134055</v>
      </c>
      <c r="C20" s="13">
        <v>24311</v>
      </c>
      <c r="D20" s="71">
        <v>0.182</v>
      </c>
      <c r="E20" s="13">
        <v>69672</v>
      </c>
      <c r="F20" s="15">
        <v>10308</v>
      </c>
      <c r="G20" s="15" t="s">
        <v>78</v>
      </c>
      <c r="H20" s="15">
        <v>20808</v>
      </c>
      <c r="I20" s="70">
        <v>25304</v>
      </c>
      <c r="J20" s="25" t="s">
        <v>79</v>
      </c>
      <c r="K20" s="67">
        <v>0.182</v>
      </c>
      <c r="L20" s="15">
        <v>6687</v>
      </c>
      <c r="M20" s="15">
        <v>3574</v>
      </c>
      <c r="N20" s="72"/>
    </row>
    <row r="21" spans="1:26" ht="14.5" x14ac:dyDescent="0.25">
      <c r="A21" s="20">
        <v>1970</v>
      </c>
      <c r="B21" s="13">
        <v>108187</v>
      </c>
      <c r="C21" s="15" t="s">
        <v>80</v>
      </c>
      <c r="D21" s="71">
        <v>0.14399999999999999</v>
      </c>
      <c r="E21" s="13">
        <v>71956</v>
      </c>
      <c r="F21" s="25" t="s">
        <v>12</v>
      </c>
      <c r="G21" s="25" t="s">
        <v>81</v>
      </c>
      <c r="H21" s="15">
        <v>17251</v>
      </c>
      <c r="I21" s="70">
        <v>28854</v>
      </c>
      <c r="J21" s="25" t="s">
        <v>82</v>
      </c>
      <c r="K21" s="67">
        <v>0.183</v>
      </c>
      <c r="L21" s="15">
        <v>7099</v>
      </c>
      <c r="M21" s="15">
        <v>4678</v>
      </c>
      <c r="N21" s="72"/>
    </row>
    <row r="22" spans="1:26" ht="14.5" x14ac:dyDescent="0.25">
      <c r="A22" s="20">
        <v>1975</v>
      </c>
      <c r="B22" s="13">
        <v>75815</v>
      </c>
      <c r="C22" s="13">
        <v>14467</v>
      </c>
      <c r="D22" s="71">
        <v>0.13900000000000001</v>
      </c>
      <c r="E22" s="13">
        <v>74013</v>
      </c>
      <c r="F22" s="15" t="s">
        <v>13</v>
      </c>
      <c r="G22" s="15">
        <v>84877</v>
      </c>
      <c r="H22" s="15">
        <v>12321</v>
      </c>
      <c r="I22" s="70">
        <v>22876</v>
      </c>
      <c r="J22" s="25" t="s">
        <v>83</v>
      </c>
      <c r="K22" s="67">
        <v>0.17699999999999999</v>
      </c>
      <c r="L22" s="15">
        <v>6003</v>
      </c>
      <c r="M22" s="15">
        <v>4759</v>
      </c>
      <c r="N22" s="72"/>
    </row>
    <row r="23" spans="1:26" ht="14.5" x14ac:dyDescent="0.25">
      <c r="A23" s="20">
        <v>1980</v>
      </c>
      <c r="B23" s="13">
        <v>73352</v>
      </c>
      <c r="C23" s="13">
        <v>14334</v>
      </c>
      <c r="D23" s="71">
        <v>0.129</v>
      </c>
      <c r="E23" s="13">
        <v>54803</v>
      </c>
      <c r="F23" s="15" t="s">
        <v>14</v>
      </c>
      <c r="G23" s="15">
        <v>68365</v>
      </c>
      <c r="H23" s="15">
        <v>10581</v>
      </c>
      <c r="I23" s="70">
        <v>20943</v>
      </c>
      <c r="J23" s="25" t="s">
        <v>72</v>
      </c>
      <c r="K23" s="67">
        <v>0.16900000000000001</v>
      </c>
      <c r="L23" s="15">
        <v>5665</v>
      </c>
      <c r="M23" s="15">
        <v>4419</v>
      </c>
      <c r="N23" s="72"/>
    </row>
    <row r="24" spans="1:26" x14ac:dyDescent="0.25">
      <c r="A24" s="20">
        <v>1985</v>
      </c>
      <c r="B24" s="13">
        <v>74857</v>
      </c>
      <c r="C24" s="13">
        <v>13328</v>
      </c>
      <c r="D24" s="71">
        <v>0.121</v>
      </c>
      <c r="E24" s="13">
        <v>46427</v>
      </c>
      <c r="F24" s="15">
        <v>5213</v>
      </c>
      <c r="G24" s="15">
        <v>53334</v>
      </c>
      <c r="H24" s="15">
        <v>9560</v>
      </c>
      <c r="I24" s="70">
        <v>17862</v>
      </c>
      <c r="J24" s="25" t="s">
        <v>84</v>
      </c>
      <c r="K24" s="67">
        <v>0.156</v>
      </c>
      <c r="L24" s="15">
        <v>4813</v>
      </c>
      <c r="M24" s="15">
        <v>4028</v>
      </c>
      <c r="N24" s="72"/>
    </row>
    <row r="25" spans="1:26" x14ac:dyDescent="0.25">
      <c r="A25" s="20">
        <v>1990</v>
      </c>
      <c r="B25" s="13">
        <v>69364</v>
      </c>
      <c r="C25" s="13">
        <v>12632</v>
      </c>
      <c r="D25" s="71">
        <v>0.107</v>
      </c>
      <c r="E25" s="13">
        <v>39650</v>
      </c>
      <c r="F25" s="15">
        <v>5075</v>
      </c>
      <c r="G25" s="15">
        <v>56909</v>
      </c>
      <c r="H25" s="15">
        <v>8068</v>
      </c>
      <c r="I25" s="70">
        <v>16204</v>
      </c>
      <c r="J25" s="25" t="s">
        <v>85</v>
      </c>
      <c r="K25" s="67">
        <v>0.13900000000000001</v>
      </c>
      <c r="L25" s="15">
        <v>4134</v>
      </c>
      <c r="M25" s="15">
        <v>3759</v>
      </c>
      <c r="N25" s="72"/>
    </row>
    <row r="26" spans="1:26" ht="14.5" x14ac:dyDescent="0.25">
      <c r="A26" s="20">
        <v>1995</v>
      </c>
      <c r="B26" s="13">
        <v>74848</v>
      </c>
      <c r="C26" s="13">
        <v>11214</v>
      </c>
      <c r="D26" s="71">
        <v>0.122</v>
      </c>
      <c r="E26" s="13">
        <v>40180</v>
      </c>
      <c r="F26" s="15" t="s">
        <v>86</v>
      </c>
      <c r="G26" s="15" t="s">
        <v>87</v>
      </c>
      <c r="H26" s="15">
        <v>5691</v>
      </c>
      <c r="I26" s="70">
        <v>11084</v>
      </c>
      <c r="J26" s="25" t="s">
        <v>88</v>
      </c>
      <c r="K26" s="67">
        <v>0.129</v>
      </c>
      <c r="L26" s="15">
        <v>2948</v>
      </c>
      <c r="M26" s="15">
        <v>3278</v>
      </c>
      <c r="N26" s="72"/>
    </row>
    <row r="27" spans="1:26" ht="14.5" x14ac:dyDescent="0.25">
      <c r="A27" s="20" t="s">
        <v>89</v>
      </c>
      <c r="B27" s="13">
        <v>62500</v>
      </c>
      <c r="C27" s="13">
        <v>9360</v>
      </c>
      <c r="D27" s="71">
        <v>0.107</v>
      </c>
      <c r="E27" s="13">
        <v>37800</v>
      </c>
      <c r="F27" s="15">
        <v>4960</v>
      </c>
      <c r="G27" s="15">
        <v>61500</v>
      </c>
      <c r="H27" s="15">
        <v>4250</v>
      </c>
      <c r="I27" s="70">
        <v>7150</v>
      </c>
      <c r="J27" s="25" t="s">
        <v>90</v>
      </c>
      <c r="K27" s="67">
        <v>0.13</v>
      </c>
      <c r="L27" s="15">
        <v>1858</v>
      </c>
      <c r="M27" s="15">
        <v>2770</v>
      </c>
      <c r="N27" s="72"/>
    </row>
    <row r="28" spans="1:26" x14ac:dyDescent="0.25">
      <c r="A28" s="74"/>
      <c r="B28" s="75"/>
      <c r="C28" s="75"/>
      <c r="D28" s="76"/>
      <c r="E28" s="77"/>
      <c r="F28" s="75"/>
      <c r="G28" s="75"/>
      <c r="H28" s="75"/>
      <c r="I28" s="78"/>
      <c r="J28" s="75"/>
      <c r="K28" s="76"/>
      <c r="L28" s="75"/>
      <c r="M28" s="75"/>
      <c r="N28" s="79"/>
    </row>
    <row r="29" spans="1:26" ht="13" x14ac:dyDescent="0.3">
      <c r="A29" s="80">
        <v>1991</v>
      </c>
      <c r="B29" s="81">
        <v>77352</v>
      </c>
      <c r="C29" s="81">
        <v>12309</v>
      </c>
      <c r="D29" s="82">
        <v>0.11700000000000001</v>
      </c>
      <c r="E29" s="81">
        <v>39761</v>
      </c>
      <c r="F29" s="83">
        <v>5020</v>
      </c>
      <c r="G29" s="83">
        <v>55571</v>
      </c>
      <c r="H29" s="83">
        <v>7395</v>
      </c>
      <c r="I29" s="84">
        <v>14205</v>
      </c>
      <c r="J29" s="83" t="s">
        <v>67</v>
      </c>
      <c r="K29" s="82">
        <v>0.13300000000000001</v>
      </c>
      <c r="L29" s="83">
        <v>3911</v>
      </c>
      <c r="M29" s="83">
        <v>3590</v>
      </c>
      <c r="N29" s="85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</row>
    <row r="30" spans="1:26" ht="13" x14ac:dyDescent="0.3">
      <c r="A30" s="80">
        <v>1992</v>
      </c>
      <c r="B30" s="81">
        <v>78386</v>
      </c>
      <c r="C30" s="81">
        <v>12099</v>
      </c>
      <c r="D30" s="82">
        <v>0.12</v>
      </c>
      <c r="E30" s="81">
        <v>39687</v>
      </c>
      <c r="F30" s="83">
        <v>5179</v>
      </c>
      <c r="G30" s="83">
        <v>55976</v>
      </c>
      <c r="H30" s="83">
        <v>6884</v>
      </c>
      <c r="I30" s="84">
        <v>13676</v>
      </c>
      <c r="J30" s="83" t="s">
        <v>63</v>
      </c>
      <c r="K30" s="82">
        <v>0.13200000000000001</v>
      </c>
      <c r="L30" s="83">
        <v>3726</v>
      </c>
      <c r="M30" s="83">
        <v>3545</v>
      </c>
      <c r="N30" s="85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</row>
    <row r="31" spans="1:26" ht="13" x14ac:dyDescent="0.3">
      <c r="A31" s="80">
        <v>1993</v>
      </c>
      <c r="B31" s="81">
        <v>75529</v>
      </c>
      <c r="C31" s="81">
        <v>11570</v>
      </c>
      <c r="D31" s="82">
        <v>0.11799999999999999</v>
      </c>
      <c r="E31" s="81">
        <v>38778</v>
      </c>
      <c r="F31" s="83">
        <v>5198</v>
      </c>
      <c r="G31" s="83">
        <v>58719</v>
      </c>
      <c r="H31" s="83">
        <v>6582</v>
      </c>
      <c r="I31" s="84">
        <v>12988</v>
      </c>
      <c r="J31" s="83" t="s">
        <v>91</v>
      </c>
      <c r="K31" s="82">
        <v>0.13300000000000001</v>
      </c>
      <c r="L31" s="83">
        <v>3355</v>
      </c>
      <c r="M31" s="83">
        <v>3582</v>
      </c>
      <c r="N31" s="85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</row>
    <row r="32" spans="1:26" ht="15" x14ac:dyDescent="0.3">
      <c r="A32" s="80">
        <v>1994</v>
      </c>
      <c r="B32" s="81">
        <v>75236</v>
      </c>
      <c r="C32" s="81">
        <v>11284</v>
      </c>
      <c r="D32" s="82">
        <v>0.11899999999999999</v>
      </c>
      <c r="E32" s="83" t="s">
        <v>92</v>
      </c>
      <c r="F32" s="83">
        <v>6205</v>
      </c>
      <c r="G32" s="83" t="s">
        <v>93</v>
      </c>
      <c r="H32" s="83" t="s">
        <v>94</v>
      </c>
      <c r="I32" s="84" t="s">
        <v>95</v>
      </c>
      <c r="J32" s="83" t="s">
        <v>96</v>
      </c>
      <c r="K32" s="82">
        <v>0.129</v>
      </c>
      <c r="L32" s="83">
        <v>3029</v>
      </c>
      <c r="M32" s="83">
        <v>3312</v>
      </c>
      <c r="N32" s="85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</row>
    <row r="33" spans="1:26" ht="15" x14ac:dyDescent="0.3">
      <c r="A33" s="80">
        <v>1995</v>
      </c>
      <c r="B33" s="81">
        <v>74848</v>
      </c>
      <c r="C33" s="81">
        <v>11214</v>
      </c>
      <c r="D33" s="82">
        <v>0.122</v>
      </c>
      <c r="E33" s="81">
        <v>40180</v>
      </c>
      <c r="F33" s="83">
        <v>6133</v>
      </c>
      <c r="G33" s="83" t="s">
        <v>97</v>
      </c>
      <c r="H33" s="83">
        <v>5691</v>
      </c>
      <c r="I33" s="84">
        <v>11084</v>
      </c>
      <c r="J33" s="83" t="s">
        <v>88</v>
      </c>
      <c r="K33" s="82">
        <v>0.129</v>
      </c>
      <c r="L33" s="83">
        <v>2948</v>
      </c>
      <c r="M33" s="83">
        <v>3278</v>
      </c>
      <c r="N33" s="85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</row>
    <row r="34" spans="1:26" ht="15" x14ac:dyDescent="0.3">
      <c r="A34" s="80">
        <v>1996</v>
      </c>
      <c r="B34" s="83" t="s">
        <v>98</v>
      </c>
      <c r="C34" s="81">
        <v>10718</v>
      </c>
      <c r="D34" s="82">
        <v>0.11</v>
      </c>
      <c r="E34" s="81">
        <v>39921</v>
      </c>
      <c r="F34" s="83">
        <v>5180</v>
      </c>
      <c r="G34" s="83">
        <v>59069</v>
      </c>
      <c r="H34" s="83">
        <v>5290</v>
      </c>
      <c r="I34" s="84">
        <v>10492</v>
      </c>
      <c r="J34" s="83" t="s">
        <v>99</v>
      </c>
      <c r="K34" s="82">
        <v>0.13500000000000001</v>
      </c>
      <c r="L34" s="83">
        <v>2500</v>
      </c>
      <c r="M34" s="83">
        <v>3074</v>
      </c>
      <c r="N34" s="85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</row>
    <row r="35" spans="1:26" ht="13" x14ac:dyDescent="0.3">
      <c r="A35" s="87">
        <v>1997</v>
      </c>
      <c r="B35" s="88">
        <v>67384</v>
      </c>
      <c r="C35" s="88">
        <v>10344</v>
      </c>
      <c r="D35" s="89">
        <v>0.111</v>
      </c>
      <c r="E35" s="88">
        <v>38558</v>
      </c>
      <c r="F35" s="90">
        <v>5089</v>
      </c>
      <c r="G35" s="90">
        <v>59931</v>
      </c>
      <c r="H35" s="90">
        <v>5193</v>
      </c>
      <c r="I35" s="91">
        <v>9601</v>
      </c>
      <c r="J35" s="90" t="s">
        <v>100</v>
      </c>
      <c r="K35" s="89">
        <v>0.13600000000000001</v>
      </c>
      <c r="L35" s="90">
        <v>2488</v>
      </c>
      <c r="M35" s="90">
        <v>3058</v>
      </c>
      <c r="N35" s="85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</row>
    <row r="37" spans="1:26" x14ac:dyDescent="0.25">
      <c r="A37" t="s">
        <v>101</v>
      </c>
    </row>
    <row r="38" spans="1:26" ht="14.5" x14ac:dyDescent="0.25">
      <c r="A38" s="36" t="s">
        <v>17</v>
      </c>
    </row>
    <row r="39" spans="1:26" ht="14.5" x14ac:dyDescent="0.25">
      <c r="A39" s="36" t="s">
        <v>102</v>
      </c>
      <c r="J39" s="92"/>
    </row>
    <row r="40" spans="1:26" ht="14.5" x14ac:dyDescent="0.25">
      <c r="A40" s="36" t="s">
        <v>103</v>
      </c>
      <c r="J40" s="92"/>
    </row>
    <row r="41" spans="1:26" ht="14.5" x14ac:dyDescent="0.25">
      <c r="A41" s="36" t="s">
        <v>104</v>
      </c>
      <c r="J41" s="92"/>
    </row>
    <row r="42" spans="1:26" ht="14.5" x14ac:dyDescent="0.25">
      <c r="A42" s="36" t="s">
        <v>18</v>
      </c>
      <c r="J42" s="92"/>
    </row>
    <row r="43" spans="1:26" ht="14.5" x14ac:dyDescent="0.25">
      <c r="A43" s="36" t="s">
        <v>105</v>
      </c>
      <c r="J43" s="92"/>
    </row>
    <row r="44" spans="1:26" ht="14.5" x14ac:dyDescent="0.25">
      <c r="A44" s="36" t="s">
        <v>106</v>
      </c>
      <c r="J44" s="92"/>
    </row>
    <row r="45" spans="1:26" ht="89.5" x14ac:dyDescent="0.25">
      <c r="A45" s="93" t="s">
        <v>107</v>
      </c>
      <c r="J45" s="92"/>
    </row>
    <row r="46" spans="1:26" x14ac:dyDescent="0.25">
      <c r="A46" s="51" t="s">
        <v>108</v>
      </c>
      <c r="J46" s="92"/>
    </row>
    <row r="47" spans="1:26" x14ac:dyDescent="0.25">
      <c r="J47" s="92"/>
    </row>
    <row r="48" spans="1:26" x14ac:dyDescent="0.25">
      <c r="J48" s="92"/>
    </row>
    <row r="49" spans="10:10" x14ac:dyDescent="0.25">
      <c r="J49" s="92"/>
    </row>
    <row r="50" spans="10:10" x14ac:dyDescent="0.25">
      <c r="J50" s="92"/>
    </row>
    <row r="51" spans="10:10" x14ac:dyDescent="0.25">
      <c r="J51" s="92"/>
    </row>
    <row r="52" spans="10:10" x14ac:dyDescent="0.25">
      <c r="J52" s="92"/>
    </row>
    <row r="53" spans="10:10" x14ac:dyDescent="0.25">
      <c r="J53" s="92"/>
    </row>
    <row r="54" spans="10:10" x14ac:dyDescent="0.25">
      <c r="J54" s="92"/>
    </row>
    <row r="55" spans="10:10" x14ac:dyDescent="0.25">
      <c r="J55" s="92"/>
    </row>
    <row r="56" spans="10:10" x14ac:dyDescent="0.25">
      <c r="J56" s="92"/>
    </row>
    <row r="57" spans="10:10" x14ac:dyDescent="0.25">
      <c r="J57" s="92"/>
    </row>
    <row r="58" spans="10:10" x14ac:dyDescent="0.25">
      <c r="J58" s="92"/>
    </row>
    <row r="59" spans="10:10" x14ac:dyDescent="0.25">
      <c r="J59" s="92"/>
    </row>
    <row r="60" spans="10:10" x14ac:dyDescent="0.25">
      <c r="J60" s="92"/>
    </row>
    <row r="61" spans="10:10" x14ac:dyDescent="0.25">
      <c r="J61" s="92"/>
    </row>
    <row r="62" spans="10:10" x14ac:dyDescent="0.25">
      <c r="J62" s="92"/>
    </row>
    <row r="63" spans="10:10" x14ac:dyDescent="0.25">
      <c r="J63" s="92"/>
    </row>
    <row r="64" spans="10:10" x14ac:dyDescent="0.25">
      <c r="J64" s="92"/>
    </row>
    <row r="65" spans="10:10" x14ac:dyDescent="0.25">
      <c r="J65" s="92"/>
    </row>
  </sheetData>
  <mergeCells count="23">
    <mergeCell ref="B8:C8"/>
    <mergeCell ref="H8:I8"/>
    <mergeCell ref="B9:C9"/>
    <mergeCell ref="H9:I9"/>
    <mergeCell ref="B5:D5"/>
    <mergeCell ref="H5:K5"/>
    <mergeCell ref="B7:C7"/>
    <mergeCell ref="H7:I7"/>
    <mergeCell ref="B12:C12"/>
    <mergeCell ref="H12:I12"/>
    <mergeCell ref="B13:C13"/>
    <mergeCell ref="H13:I13"/>
    <mergeCell ref="B10:C10"/>
    <mergeCell ref="H10:I10"/>
    <mergeCell ref="B11:C11"/>
    <mergeCell ref="H11:I11"/>
    <mergeCell ref="B16:C16"/>
    <mergeCell ref="H16:I16"/>
    <mergeCell ref="H17:I17"/>
    <mergeCell ref="B14:C14"/>
    <mergeCell ref="H14:I14"/>
    <mergeCell ref="B15:C15"/>
    <mergeCell ref="H15:I15"/>
  </mergeCells>
  <phoneticPr fontId="21" type="noConversion"/>
  <pageMargins left="0.75" right="0.75" top="1" bottom="1" header="0.5" footer="0.5"/>
  <headerFooter alignWithMargins="0"/>
  <ignoredErrors>
    <ignoredError sqref="B15 B9 C17 C21 E18 F9 F15 F21 E32 B34 G32:G33 G26 F22:F23 G20:G21 H32:I32 J19:J35 J18 J7:J9 J10:J17 H18:I18 H10:I1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workbookViewId="0">
      <selection activeCell="A2" sqref="A2"/>
    </sheetView>
  </sheetViews>
  <sheetFormatPr defaultRowHeight="12.5" x14ac:dyDescent="0.25"/>
  <cols>
    <col min="3" max="3" width="11.54296875" customWidth="1"/>
    <col min="4" max="4" width="12.1796875" customWidth="1"/>
    <col min="5" max="5" width="14.453125" customWidth="1"/>
    <col min="6" max="6" width="11.81640625" bestFit="1" customWidth="1"/>
    <col min="7" max="7" width="12.7265625" customWidth="1"/>
    <col min="8" max="8" width="13.7265625" customWidth="1"/>
  </cols>
  <sheetData>
    <row r="1" spans="1:13" ht="13" x14ac:dyDescent="0.3">
      <c r="A1" s="51" t="s">
        <v>109</v>
      </c>
    </row>
    <row r="3" spans="1:13" ht="14" x14ac:dyDescent="0.3">
      <c r="A3" s="94" t="s">
        <v>110</v>
      </c>
    </row>
    <row r="5" spans="1:13" x14ac:dyDescent="0.25">
      <c r="A5" s="218" t="s">
        <v>111</v>
      </c>
      <c r="B5" s="224" t="s">
        <v>112</v>
      </c>
      <c r="C5" s="225"/>
      <c r="D5" s="218" t="s">
        <v>113</v>
      </c>
      <c r="E5" s="205" t="s">
        <v>114</v>
      </c>
      <c r="F5" s="218" t="s">
        <v>115</v>
      </c>
      <c r="G5" s="218" t="s">
        <v>116</v>
      </c>
      <c r="H5" s="221" t="s">
        <v>117</v>
      </c>
      <c r="I5" s="217"/>
      <c r="J5" s="222"/>
      <c r="K5" s="218" t="s">
        <v>118</v>
      </c>
      <c r="L5" s="6"/>
      <c r="M5" s="6"/>
    </row>
    <row r="6" spans="1:13" ht="50" x14ac:dyDescent="0.25">
      <c r="A6" s="220"/>
      <c r="B6" s="95" t="s">
        <v>119</v>
      </c>
      <c r="C6" s="95" t="s">
        <v>120</v>
      </c>
      <c r="D6" s="219"/>
      <c r="E6" s="207"/>
      <c r="F6" s="219"/>
      <c r="G6" s="220"/>
      <c r="H6" s="95" t="s">
        <v>121</v>
      </c>
      <c r="I6" s="95" t="s">
        <v>122</v>
      </c>
      <c r="J6" s="95" t="s">
        <v>123</v>
      </c>
      <c r="K6" s="223"/>
      <c r="L6" s="6"/>
      <c r="M6" s="6"/>
    </row>
    <row r="7" spans="1:13" ht="16.5" x14ac:dyDescent="0.35">
      <c r="A7" s="96">
        <v>1985</v>
      </c>
      <c r="B7" s="69">
        <v>74857</v>
      </c>
      <c r="C7" s="97">
        <v>11</v>
      </c>
      <c r="D7" s="69">
        <v>46427</v>
      </c>
      <c r="E7" s="69">
        <v>5213</v>
      </c>
      <c r="F7" s="69">
        <v>53334</v>
      </c>
      <c r="G7" s="98">
        <v>4183929</v>
      </c>
      <c r="H7" s="69">
        <v>27422</v>
      </c>
      <c r="I7" s="97">
        <v>7.8</v>
      </c>
      <c r="J7" s="97">
        <v>15.6</v>
      </c>
      <c r="K7" s="99" t="s">
        <v>124</v>
      </c>
    </row>
    <row r="8" spans="1:13" ht="16.5" x14ac:dyDescent="0.35">
      <c r="A8" s="96">
        <f>A7+1</f>
        <v>1986</v>
      </c>
      <c r="B8" s="69">
        <v>74043</v>
      </c>
      <c r="C8" s="97">
        <v>11.2</v>
      </c>
      <c r="D8" s="69" t="s">
        <v>125</v>
      </c>
      <c r="E8" s="69">
        <v>5939</v>
      </c>
      <c r="F8" s="69" t="s">
        <v>126</v>
      </c>
      <c r="G8" s="98">
        <v>4178905</v>
      </c>
      <c r="H8" s="69">
        <v>27727</v>
      </c>
      <c r="I8" s="97">
        <v>8</v>
      </c>
      <c r="J8" s="97">
        <v>15.6</v>
      </c>
      <c r="K8" s="99" t="s">
        <v>124</v>
      </c>
    </row>
    <row r="9" spans="1:13" x14ac:dyDescent="0.25">
      <c r="A9" s="96">
        <f t="shared" ref="A9:A19" si="0">A8+1</f>
        <v>1987</v>
      </c>
      <c r="B9" s="69">
        <v>74372</v>
      </c>
      <c r="C9" s="97">
        <v>10.9</v>
      </c>
      <c r="D9" s="69">
        <v>40317</v>
      </c>
      <c r="E9" s="69">
        <v>5015</v>
      </c>
      <c r="F9" s="69">
        <v>58409</v>
      </c>
      <c r="G9" s="98">
        <v>4164040</v>
      </c>
      <c r="H9" s="69">
        <v>26671</v>
      </c>
      <c r="I9" s="97">
        <v>7.6</v>
      </c>
      <c r="J9" s="97">
        <v>14.5</v>
      </c>
      <c r="K9" s="99">
        <v>1250</v>
      </c>
    </row>
    <row r="10" spans="1:13" ht="16.5" x14ac:dyDescent="0.35">
      <c r="A10" s="96">
        <f t="shared" si="0"/>
        <v>1988</v>
      </c>
      <c r="B10" s="69" t="s">
        <v>127</v>
      </c>
      <c r="C10" s="97">
        <v>10.7</v>
      </c>
      <c r="D10" s="69">
        <v>55006</v>
      </c>
      <c r="E10" s="69" t="s">
        <v>128</v>
      </c>
      <c r="F10" s="69">
        <v>55161</v>
      </c>
      <c r="G10" s="98">
        <v>4324356</v>
      </c>
      <c r="H10" s="69">
        <v>26312</v>
      </c>
      <c r="I10" s="97">
        <v>7.6</v>
      </c>
      <c r="J10" s="97">
        <v>14.7</v>
      </c>
      <c r="K10" s="99">
        <v>1298</v>
      </c>
    </row>
    <row r="11" spans="1:13" ht="16.5" x14ac:dyDescent="0.35">
      <c r="A11" s="96">
        <f t="shared" si="0"/>
        <v>1989</v>
      </c>
      <c r="B11" s="69" t="s">
        <v>129</v>
      </c>
      <c r="C11" s="97">
        <v>10.9</v>
      </c>
      <c r="D11" s="69">
        <v>41248</v>
      </c>
      <c r="E11" s="69" t="s">
        <v>130</v>
      </c>
      <c r="F11" s="69">
        <v>58095</v>
      </c>
      <c r="G11" s="98">
        <v>4206029</v>
      </c>
      <c r="H11" s="69">
        <v>25612</v>
      </c>
      <c r="I11" s="97">
        <v>7.4</v>
      </c>
      <c r="J11" s="97">
        <v>14.2</v>
      </c>
      <c r="K11" s="99" t="s">
        <v>131</v>
      </c>
    </row>
    <row r="12" spans="1:13" ht="16.5" x14ac:dyDescent="0.35">
      <c r="A12" s="96">
        <f t="shared" si="0"/>
        <v>1990</v>
      </c>
      <c r="B12" s="69">
        <v>69364</v>
      </c>
      <c r="C12" s="97">
        <v>9.8000000000000007</v>
      </c>
      <c r="D12" s="69">
        <v>39650</v>
      </c>
      <c r="E12" s="69">
        <v>5075</v>
      </c>
      <c r="F12" s="69">
        <v>56909</v>
      </c>
      <c r="G12" s="98">
        <v>4272946</v>
      </c>
      <c r="H12" s="69">
        <v>24618</v>
      </c>
      <c r="I12" s="97">
        <v>7.5</v>
      </c>
      <c r="J12" s="97">
        <v>14.1</v>
      </c>
      <c r="K12" s="99" t="s">
        <v>131</v>
      </c>
    </row>
    <row r="13" spans="1:13" ht="16.5" x14ac:dyDescent="0.35">
      <c r="A13" s="96">
        <f t="shared" si="0"/>
        <v>1991</v>
      </c>
      <c r="B13" s="69">
        <v>77352</v>
      </c>
      <c r="C13" s="97">
        <v>11.1</v>
      </c>
      <c r="D13" s="69">
        <v>39761</v>
      </c>
      <c r="E13" s="69" t="s">
        <v>132</v>
      </c>
      <c r="F13" s="69">
        <v>55571</v>
      </c>
      <c r="G13" s="98">
        <v>4248346</v>
      </c>
      <c r="H13" s="69">
        <v>21600</v>
      </c>
      <c r="I13" s="97">
        <v>7</v>
      </c>
      <c r="J13" s="97">
        <v>13.9</v>
      </c>
      <c r="K13" s="99">
        <v>1264</v>
      </c>
    </row>
    <row r="14" spans="1:13" ht="16.5" x14ac:dyDescent="0.35">
      <c r="A14" s="96">
        <f t="shared" si="0"/>
        <v>1992</v>
      </c>
      <c r="B14" s="69">
        <v>78386</v>
      </c>
      <c r="C14" s="97">
        <v>11.4</v>
      </c>
      <c r="D14" s="69">
        <v>39687</v>
      </c>
      <c r="E14" s="69">
        <v>5179</v>
      </c>
      <c r="F14" s="69">
        <v>55976</v>
      </c>
      <c r="G14" s="98">
        <v>4219387</v>
      </c>
      <c r="H14" s="69">
        <v>20650</v>
      </c>
      <c r="I14" s="97">
        <v>6.6</v>
      </c>
      <c r="J14" s="97">
        <v>13.4</v>
      </c>
      <c r="K14" s="99" t="s">
        <v>133</v>
      </c>
    </row>
    <row r="15" spans="1:13" ht="16.5" x14ac:dyDescent="0.35">
      <c r="A15" s="96">
        <f t="shared" si="0"/>
        <v>1993</v>
      </c>
      <c r="B15" s="69">
        <v>75529</v>
      </c>
      <c r="C15" s="97">
        <v>11.2</v>
      </c>
      <c r="D15" s="69">
        <v>38778</v>
      </c>
      <c r="E15" s="69" t="s">
        <v>134</v>
      </c>
      <c r="F15" s="69">
        <v>58719</v>
      </c>
      <c r="G15" s="98">
        <v>4526873</v>
      </c>
      <c r="H15" s="69">
        <v>19570</v>
      </c>
      <c r="I15" s="97">
        <v>6.5</v>
      </c>
      <c r="J15" s="97">
        <v>13.4</v>
      </c>
      <c r="K15" s="99">
        <v>1251</v>
      </c>
    </row>
    <row r="16" spans="1:13" ht="16.5" x14ac:dyDescent="0.35">
      <c r="A16" s="96">
        <f t="shared" si="0"/>
        <v>1994</v>
      </c>
      <c r="B16" s="69">
        <v>75236</v>
      </c>
      <c r="C16" s="97">
        <v>11.3</v>
      </c>
      <c r="D16" s="69" t="s">
        <v>135</v>
      </c>
      <c r="E16" s="69">
        <v>5198</v>
      </c>
      <c r="F16" s="69" t="s">
        <v>136</v>
      </c>
      <c r="G16" s="98">
        <v>4413165</v>
      </c>
      <c r="H16" s="69">
        <v>19741</v>
      </c>
      <c r="I16" s="97">
        <v>6.8</v>
      </c>
      <c r="J16" s="97">
        <v>14.2</v>
      </c>
      <c r="K16" s="99">
        <v>1279</v>
      </c>
    </row>
    <row r="17" spans="1:13" ht="16.5" x14ac:dyDescent="0.35">
      <c r="A17" s="96">
        <f>A16+1</f>
        <v>1995</v>
      </c>
      <c r="B17" s="69">
        <v>74848</v>
      </c>
      <c r="C17" s="97">
        <v>11.5</v>
      </c>
      <c r="D17" s="69">
        <v>40180</v>
      </c>
      <c r="E17" s="69" t="s">
        <v>132</v>
      </c>
      <c r="F17" s="69">
        <v>59130</v>
      </c>
      <c r="G17" s="98">
        <v>4404690</v>
      </c>
      <c r="H17" s="69">
        <v>16775</v>
      </c>
      <c r="I17" s="97">
        <v>5.9</v>
      </c>
      <c r="J17" s="97">
        <v>12.9</v>
      </c>
      <c r="K17" s="99" t="s">
        <v>137</v>
      </c>
    </row>
    <row r="18" spans="1:13" x14ac:dyDescent="0.25">
      <c r="A18" s="96">
        <f t="shared" si="0"/>
        <v>1996</v>
      </c>
      <c r="B18" s="69">
        <v>67412</v>
      </c>
      <c r="C18" s="97">
        <v>10.4</v>
      </c>
      <c r="D18" s="69">
        <v>39921</v>
      </c>
      <c r="E18" s="69">
        <v>5180</v>
      </c>
      <c r="F18" s="69">
        <v>59069</v>
      </c>
      <c r="G18" s="98">
        <v>4404056</v>
      </c>
      <c r="H18" s="69">
        <v>17294</v>
      </c>
      <c r="I18" s="97">
        <v>6.2</v>
      </c>
      <c r="J18" s="97">
        <v>15.1</v>
      </c>
      <c r="K18" s="99">
        <v>1286</v>
      </c>
    </row>
    <row r="19" spans="1:13" x14ac:dyDescent="0.25">
      <c r="A19" s="96">
        <f t="shared" si="0"/>
        <v>1997</v>
      </c>
      <c r="B19" s="69">
        <v>67384</v>
      </c>
      <c r="C19" s="97">
        <v>10.5</v>
      </c>
      <c r="D19" s="69">
        <v>38558</v>
      </c>
      <c r="E19" s="69">
        <v>5089</v>
      </c>
      <c r="F19" s="69">
        <v>59931</v>
      </c>
      <c r="G19" s="98">
        <v>4174418</v>
      </c>
      <c r="H19" s="69">
        <v>14705</v>
      </c>
      <c r="I19" s="97">
        <v>5.4</v>
      </c>
      <c r="J19" s="97">
        <v>13.7</v>
      </c>
      <c r="K19" s="99">
        <v>1295</v>
      </c>
    </row>
    <row r="20" spans="1:13" ht="16.5" x14ac:dyDescent="0.35">
      <c r="A20" s="100" t="s">
        <v>138</v>
      </c>
      <c r="B20" s="69">
        <v>65200</v>
      </c>
      <c r="C20" s="97">
        <v>10.3</v>
      </c>
      <c r="D20" s="69">
        <v>38300</v>
      </c>
      <c r="E20" s="69">
        <v>5050</v>
      </c>
      <c r="F20" s="69">
        <v>60400</v>
      </c>
      <c r="G20" s="98">
        <v>4203614</v>
      </c>
      <c r="H20" s="69" t="s">
        <v>139</v>
      </c>
      <c r="I20" s="97">
        <v>5.2</v>
      </c>
      <c r="J20" s="97">
        <v>13.2</v>
      </c>
      <c r="K20" s="99">
        <v>1275</v>
      </c>
    </row>
    <row r="21" spans="1:13" ht="16.5" x14ac:dyDescent="0.35">
      <c r="A21" s="101" t="s">
        <v>140</v>
      </c>
      <c r="B21" s="102">
        <v>64600</v>
      </c>
      <c r="C21" s="103">
        <v>10.4</v>
      </c>
      <c r="D21" s="102">
        <v>38100</v>
      </c>
      <c r="E21" s="102">
        <v>5000</v>
      </c>
      <c r="F21" s="102">
        <v>61000</v>
      </c>
      <c r="G21" s="104">
        <v>4179064</v>
      </c>
      <c r="H21" s="102" t="s">
        <v>141</v>
      </c>
      <c r="I21" s="103">
        <v>5.0999999999999996</v>
      </c>
      <c r="J21" s="103">
        <v>13.5</v>
      </c>
      <c r="K21" s="105">
        <v>1276</v>
      </c>
    </row>
    <row r="22" spans="1:13" ht="14.5" x14ac:dyDescent="0.25">
      <c r="A22" s="36" t="s">
        <v>17</v>
      </c>
      <c r="C22" s="36" t="s">
        <v>142</v>
      </c>
    </row>
    <row r="23" spans="1:13" ht="14.5" x14ac:dyDescent="0.25">
      <c r="A23" s="36" t="s">
        <v>143</v>
      </c>
    </row>
    <row r="25" spans="1:13" ht="13" x14ac:dyDescent="0.3">
      <c r="A25" s="106" t="s">
        <v>144</v>
      </c>
    </row>
    <row r="26" spans="1:13" ht="13.5" x14ac:dyDescent="0.35">
      <c r="A26" s="211" t="s">
        <v>111</v>
      </c>
      <c r="B26" s="217" t="s">
        <v>145</v>
      </c>
      <c r="C26" s="217"/>
      <c r="D26" s="217"/>
      <c r="E26" s="205" t="s">
        <v>146</v>
      </c>
      <c r="F26" s="205" t="s">
        <v>147</v>
      </c>
      <c r="G26" s="205" t="s">
        <v>148</v>
      </c>
      <c r="H26" s="205" t="s">
        <v>149</v>
      </c>
      <c r="I26" s="210" t="s">
        <v>117</v>
      </c>
      <c r="J26" s="210"/>
      <c r="K26" s="210"/>
      <c r="L26" s="210"/>
      <c r="M26" s="210"/>
    </row>
    <row r="27" spans="1:13" x14ac:dyDescent="0.25">
      <c r="A27" s="216"/>
      <c r="B27" s="205" t="s">
        <v>119</v>
      </c>
      <c r="C27" s="211" t="s">
        <v>32</v>
      </c>
      <c r="D27" s="213" t="s">
        <v>150</v>
      </c>
      <c r="E27" s="206"/>
      <c r="F27" s="206"/>
      <c r="G27" s="206"/>
      <c r="H27" s="208"/>
      <c r="I27" s="214" t="s">
        <v>151</v>
      </c>
      <c r="J27" s="215"/>
      <c r="K27" s="215"/>
      <c r="L27" s="211" t="s">
        <v>32</v>
      </c>
      <c r="M27" s="211" t="s">
        <v>152</v>
      </c>
    </row>
    <row r="28" spans="1:13" ht="37.5" x14ac:dyDescent="0.25">
      <c r="A28" s="212"/>
      <c r="B28" s="207"/>
      <c r="C28" s="212"/>
      <c r="D28" s="207"/>
      <c r="E28" s="207"/>
      <c r="F28" s="207"/>
      <c r="G28" s="207"/>
      <c r="H28" s="209"/>
      <c r="I28" s="95" t="s">
        <v>121</v>
      </c>
      <c r="J28" s="38" t="s">
        <v>153</v>
      </c>
      <c r="K28" s="107" t="s">
        <v>154</v>
      </c>
      <c r="L28" s="212"/>
      <c r="M28" s="212"/>
    </row>
    <row r="29" spans="1:13" ht="16.5" x14ac:dyDescent="0.35">
      <c r="A29" s="108">
        <v>2000</v>
      </c>
      <c r="B29" s="69">
        <v>64032</v>
      </c>
      <c r="C29" s="69">
        <v>9360</v>
      </c>
      <c r="D29" s="69">
        <v>11.2</v>
      </c>
      <c r="E29" s="69" t="s">
        <v>155</v>
      </c>
      <c r="F29" s="69" t="s">
        <v>16</v>
      </c>
      <c r="G29" s="69" t="s">
        <v>156</v>
      </c>
      <c r="H29" s="109">
        <v>4121004</v>
      </c>
      <c r="I29" s="69">
        <v>13039</v>
      </c>
      <c r="J29" s="69">
        <v>4.2</v>
      </c>
      <c r="K29" s="20">
        <v>13.4</v>
      </c>
      <c r="L29" s="69">
        <v>1858</v>
      </c>
      <c r="M29" s="69">
        <v>2770</v>
      </c>
    </row>
    <row r="30" spans="1:13" ht="16.5" x14ac:dyDescent="0.35">
      <c r="A30" s="108">
        <v>2001</v>
      </c>
      <c r="B30" s="69">
        <v>58716</v>
      </c>
      <c r="C30" s="69">
        <v>9050</v>
      </c>
      <c r="D30" s="69">
        <v>10.5</v>
      </c>
      <c r="E30" s="69">
        <v>36796</v>
      </c>
      <c r="F30" s="69">
        <v>4483</v>
      </c>
      <c r="G30" s="69" t="s">
        <v>157</v>
      </c>
      <c r="H30" s="98">
        <v>4136284</v>
      </c>
      <c r="I30" s="69" t="s">
        <v>158</v>
      </c>
      <c r="J30" s="69">
        <v>4.9000000000000004</v>
      </c>
      <c r="K30" s="20">
        <v>13.8</v>
      </c>
      <c r="L30" s="69">
        <v>1690</v>
      </c>
      <c r="M30" s="69">
        <v>2680</v>
      </c>
    </row>
    <row r="31" spans="1:13" ht="16.5" x14ac:dyDescent="0.35">
      <c r="A31" s="108">
        <v>2002</v>
      </c>
      <c r="B31" s="69">
        <v>59096</v>
      </c>
      <c r="C31" s="69">
        <v>7510</v>
      </c>
      <c r="D31" s="69">
        <v>10.3</v>
      </c>
      <c r="E31" s="69">
        <v>36391</v>
      </c>
      <c r="F31" s="69">
        <v>4377</v>
      </c>
      <c r="G31" s="69" t="s">
        <v>159</v>
      </c>
      <c r="H31" s="98">
        <v>4053827</v>
      </c>
      <c r="I31" s="69" t="s">
        <v>160</v>
      </c>
      <c r="J31" s="69">
        <v>4.4000000000000004</v>
      </c>
      <c r="K31" s="20">
        <v>13.2</v>
      </c>
      <c r="L31" s="69" t="s">
        <v>161</v>
      </c>
      <c r="M31" s="69" t="s">
        <v>162</v>
      </c>
    </row>
    <row r="32" spans="1:13" ht="16.5" x14ac:dyDescent="0.35">
      <c r="A32" s="108">
        <v>2003</v>
      </c>
      <c r="B32" s="69">
        <v>56180</v>
      </c>
      <c r="C32" s="69" t="s">
        <v>163</v>
      </c>
      <c r="D32" s="69">
        <v>9.5</v>
      </c>
      <c r="E32" s="69" t="s">
        <v>164</v>
      </c>
      <c r="F32" s="69" t="s">
        <v>165</v>
      </c>
      <c r="G32" s="69" t="s">
        <v>166</v>
      </c>
      <c r="H32" s="98">
        <v>4008472</v>
      </c>
      <c r="I32" s="69">
        <v>11013</v>
      </c>
      <c r="J32" s="69">
        <v>4.0999999999999996</v>
      </c>
      <c r="K32" s="20" t="s">
        <v>167</v>
      </c>
      <c r="L32" s="69" t="s">
        <v>168</v>
      </c>
      <c r="M32" s="69" t="s">
        <v>169</v>
      </c>
    </row>
    <row r="33" spans="1:13" ht="16.5" x14ac:dyDescent="0.35">
      <c r="A33" s="108">
        <v>2004</v>
      </c>
      <c r="B33" s="69">
        <v>60219</v>
      </c>
      <c r="C33" s="69" t="s">
        <v>170</v>
      </c>
      <c r="D33" s="69">
        <v>9.8000000000000007</v>
      </c>
      <c r="E33" s="69" t="s">
        <v>171</v>
      </c>
      <c r="F33" s="69">
        <v>3970</v>
      </c>
      <c r="G33" s="69" t="s">
        <v>172</v>
      </c>
      <c r="H33" s="98">
        <v>4105635</v>
      </c>
      <c r="I33" s="69">
        <v>11519</v>
      </c>
      <c r="J33" s="69">
        <v>4.2</v>
      </c>
      <c r="K33" s="20">
        <v>13.1</v>
      </c>
      <c r="L33" s="69" t="s">
        <v>173</v>
      </c>
      <c r="M33" s="69" t="s">
        <v>174</v>
      </c>
    </row>
    <row r="34" spans="1:13" ht="16.5" x14ac:dyDescent="0.35">
      <c r="A34" s="108">
        <v>2005</v>
      </c>
      <c r="B34" s="69">
        <v>61338</v>
      </c>
      <c r="C34" s="69">
        <v>7660</v>
      </c>
      <c r="D34" s="69">
        <v>9.9</v>
      </c>
      <c r="E34" s="69" t="s">
        <v>175</v>
      </c>
      <c r="F34" s="69">
        <v>3981</v>
      </c>
      <c r="G34" s="69" t="s">
        <v>176</v>
      </c>
      <c r="H34" s="98">
        <v>4286909</v>
      </c>
      <c r="I34" s="69">
        <v>10953</v>
      </c>
      <c r="J34" s="69">
        <v>4.5</v>
      </c>
      <c r="K34" s="20" t="s">
        <v>177</v>
      </c>
      <c r="L34" s="69">
        <v>1864</v>
      </c>
      <c r="M34" s="69">
        <v>2390</v>
      </c>
    </row>
    <row r="35" spans="1:13" ht="16.5" x14ac:dyDescent="0.35">
      <c r="A35" s="69" t="s">
        <v>178</v>
      </c>
      <c r="B35" s="69">
        <v>61975</v>
      </c>
      <c r="C35" s="69">
        <v>7710</v>
      </c>
      <c r="D35" s="69">
        <v>9.1999999999999993</v>
      </c>
      <c r="E35" s="69">
        <v>34749</v>
      </c>
      <c r="F35" s="69">
        <v>3847</v>
      </c>
      <c r="G35" s="69">
        <v>64500</v>
      </c>
      <c r="H35" s="98">
        <v>4366550</v>
      </c>
      <c r="I35" s="69">
        <v>10584</v>
      </c>
      <c r="J35" s="69">
        <v>4.3</v>
      </c>
      <c r="K35" s="20">
        <v>12.9</v>
      </c>
      <c r="L35" s="69">
        <v>1331</v>
      </c>
      <c r="M35" s="69">
        <v>2310</v>
      </c>
    </row>
    <row r="36" spans="1:13" ht="16.5" x14ac:dyDescent="0.35">
      <c r="A36" s="102" t="s">
        <v>179</v>
      </c>
      <c r="B36" s="102" t="s">
        <v>180</v>
      </c>
      <c r="C36" s="102" t="s">
        <v>181</v>
      </c>
      <c r="D36" s="102">
        <v>9.6999999999999993</v>
      </c>
      <c r="E36" s="102">
        <v>33400</v>
      </c>
      <c r="F36" s="102">
        <v>3408</v>
      </c>
      <c r="G36" s="102">
        <v>66000</v>
      </c>
      <c r="H36" s="104">
        <v>4658250</v>
      </c>
      <c r="I36" s="102" t="s">
        <v>182</v>
      </c>
      <c r="J36" s="102">
        <v>3.8</v>
      </c>
      <c r="K36" s="110">
        <v>12.1</v>
      </c>
      <c r="L36" s="102">
        <v>1020</v>
      </c>
      <c r="M36" s="102">
        <v>2100</v>
      </c>
    </row>
    <row r="37" spans="1:13" ht="14.5" x14ac:dyDescent="0.25">
      <c r="A37" s="111" t="s">
        <v>183</v>
      </c>
      <c r="C37" s="112" t="s">
        <v>184</v>
      </c>
    </row>
    <row r="38" spans="1:13" ht="14.5" x14ac:dyDescent="0.25">
      <c r="A38" s="36" t="s">
        <v>185</v>
      </c>
    </row>
    <row r="39" spans="1:13" ht="14.5" x14ac:dyDescent="0.25">
      <c r="A39" s="36" t="s">
        <v>186</v>
      </c>
      <c r="C39" s="36" t="s">
        <v>187</v>
      </c>
    </row>
    <row r="40" spans="1:13" ht="14.5" x14ac:dyDescent="0.25">
      <c r="A40" s="36" t="s">
        <v>188</v>
      </c>
    </row>
  </sheetData>
  <mergeCells count="21">
    <mergeCell ref="H5:J5"/>
    <mergeCell ref="K5:K6"/>
    <mergeCell ref="A5:A6"/>
    <mergeCell ref="B5:C5"/>
    <mergeCell ref="D5:D6"/>
    <mergeCell ref="E5:E6"/>
    <mergeCell ref="A26:A28"/>
    <mergeCell ref="B26:D26"/>
    <mergeCell ref="E26:E28"/>
    <mergeCell ref="F26:F28"/>
    <mergeCell ref="F5:F6"/>
    <mergeCell ref="G5:G6"/>
    <mergeCell ref="G26:G28"/>
    <mergeCell ref="H26:H28"/>
    <mergeCell ref="I26:M26"/>
    <mergeCell ref="B27:B28"/>
    <mergeCell ref="C27:C28"/>
    <mergeCell ref="D27:D28"/>
    <mergeCell ref="I27:K27"/>
    <mergeCell ref="L27:L28"/>
    <mergeCell ref="M27:M28"/>
  </mergeCells>
  <phoneticPr fontId="21" type="noConversion"/>
  <pageMargins left="0.75" right="0.75" top="1" bottom="1" header="0.5" footer="0.5"/>
  <headerFooter alignWithMargins="0"/>
  <ignoredErrors>
    <ignoredError sqref="B10:B11 A20:A21 D10:D16 D8:D9 E10:E17 F16 F8 H20:H21 K7:K17 A35:A36 B36 C32 C35:C36 E32 E33 C33 F32 G32:G33 G29 F29 E29 I32:I33 I31 I35:I36 G31 F31 E31 K32:K33 K34 E30 F30 G30 I30 I34 G34 C34 E34 L31:L33 M31:M3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0"/>
  <sheetViews>
    <sheetView showGridLines="0" workbookViewId="0">
      <selection activeCell="I17" sqref="I17"/>
    </sheetView>
  </sheetViews>
  <sheetFormatPr defaultRowHeight="13" x14ac:dyDescent="0.25"/>
  <cols>
    <col min="1" max="1" width="7.81640625" style="125" customWidth="1"/>
    <col min="2" max="2" width="18.26953125" style="125" bestFit="1" customWidth="1"/>
    <col min="3" max="3" width="9.453125" style="125" bestFit="1" customWidth="1"/>
    <col min="4" max="4" width="1.81640625" style="125" customWidth="1"/>
    <col min="5" max="5" width="6.26953125" style="125" customWidth="1"/>
    <col min="6" max="6" width="8.453125" style="125" bestFit="1" customWidth="1"/>
    <col min="7" max="7" width="9.54296875" style="125" bestFit="1" customWidth="1"/>
  </cols>
  <sheetData>
    <row r="1" spans="1:7" ht="37.5" customHeight="1" x14ac:dyDescent="0.25">
      <c r="A1" s="113"/>
      <c r="B1" s="226" t="s">
        <v>189</v>
      </c>
      <c r="C1" s="227"/>
      <c r="D1" s="228"/>
      <c r="E1" s="114"/>
      <c r="F1" s="114"/>
      <c r="G1" s="114"/>
    </row>
    <row r="2" spans="1:7" ht="16" x14ac:dyDescent="0.25">
      <c r="A2" s="115"/>
      <c r="B2" s="116" t="s">
        <v>190</v>
      </c>
      <c r="C2" s="117" t="s">
        <v>191</v>
      </c>
      <c r="D2" s="118"/>
      <c r="E2" s="119"/>
      <c r="F2" s="120"/>
      <c r="G2" s="121"/>
    </row>
    <row r="3" spans="1:7" x14ac:dyDescent="0.25">
      <c r="A3" s="122">
        <v>1887</v>
      </c>
      <c r="B3" s="123" t="s">
        <v>192</v>
      </c>
      <c r="C3" s="122" t="s">
        <v>193</v>
      </c>
      <c r="D3" s="124"/>
    </row>
    <row r="4" spans="1:7" x14ac:dyDescent="0.25">
      <c r="A4" s="122">
        <v>1888</v>
      </c>
      <c r="B4" s="123"/>
      <c r="C4" s="122"/>
      <c r="D4" s="124"/>
    </row>
    <row r="5" spans="1:7" x14ac:dyDescent="0.25">
      <c r="A5" s="122">
        <v>1889</v>
      </c>
      <c r="B5" s="123" t="s">
        <v>194</v>
      </c>
      <c r="C5" s="122" t="s">
        <v>195</v>
      </c>
      <c r="D5" s="124"/>
    </row>
    <row r="6" spans="1:7" x14ac:dyDescent="0.25">
      <c r="A6" s="122">
        <v>1890</v>
      </c>
      <c r="B6" s="123"/>
      <c r="C6" s="122"/>
      <c r="D6" s="124"/>
    </row>
    <row r="7" spans="1:7" x14ac:dyDescent="0.25">
      <c r="A7" s="122">
        <v>1891</v>
      </c>
      <c r="B7" s="123"/>
      <c r="C7" s="122"/>
      <c r="D7" s="124"/>
    </row>
    <row r="8" spans="1:7" x14ac:dyDescent="0.25">
      <c r="A8" s="122">
        <v>1892</v>
      </c>
      <c r="B8" s="123" t="s">
        <v>196</v>
      </c>
      <c r="C8" s="122" t="s">
        <v>197</v>
      </c>
      <c r="D8" s="124"/>
    </row>
    <row r="9" spans="1:7" x14ac:dyDescent="0.25">
      <c r="A9" s="122">
        <v>1893</v>
      </c>
      <c r="B9" s="123"/>
      <c r="C9" s="122"/>
      <c r="D9" s="124"/>
    </row>
    <row r="10" spans="1:7" x14ac:dyDescent="0.25">
      <c r="A10" s="122">
        <v>1894</v>
      </c>
      <c r="B10" s="123" t="s">
        <v>198</v>
      </c>
      <c r="C10" s="122" t="s">
        <v>199</v>
      </c>
      <c r="D10" s="124"/>
    </row>
    <row r="11" spans="1:7" x14ac:dyDescent="0.25">
      <c r="A11" s="122">
        <v>1895</v>
      </c>
      <c r="B11" s="123"/>
      <c r="C11" s="122"/>
      <c r="D11" s="124"/>
    </row>
    <row r="12" spans="1:7" x14ac:dyDescent="0.25">
      <c r="A12" s="122">
        <v>1896</v>
      </c>
      <c r="B12" s="123"/>
      <c r="C12" s="122"/>
      <c r="D12" s="124"/>
    </row>
    <row r="13" spans="1:7" x14ac:dyDescent="0.25">
      <c r="A13" s="122">
        <v>1897</v>
      </c>
      <c r="B13" s="123"/>
      <c r="C13" s="122"/>
      <c r="D13" s="124"/>
    </row>
    <row r="14" spans="1:7" x14ac:dyDescent="0.25">
      <c r="A14" s="122">
        <v>1898</v>
      </c>
      <c r="B14" s="123"/>
      <c r="C14" s="122"/>
      <c r="D14" s="124"/>
    </row>
    <row r="15" spans="1:7" x14ac:dyDescent="0.25">
      <c r="A15" s="122">
        <v>1899</v>
      </c>
      <c r="B15" s="123"/>
      <c r="C15" s="122" t="s">
        <v>200</v>
      </c>
      <c r="D15" s="124"/>
    </row>
    <row r="16" spans="1:7" x14ac:dyDescent="0.25">
      <c r="A16" s="122">
        <v>1900</v>
      </c>
      <c r="B16" s="123"/>
      <c r="C16" s="122"/>
      <c r="D16" s="124"/>
    </row>
    <row r="17" spans="1:7" x14ac:dyDescent="0.25">
      <c r="A17" s="122">
        <v>1901</v>
      </c>
      <c r="B17" s="123"/>
      <c r="C17" s="122"/>
      <c r="D17" s="124"/>
    </row>
    <row r="18" spans="1:7" x14ac:dyDescent="0.25">
      <c r="A18" s="122">
        <v>1902</v>
      </c>
      <c r="B18" s="123"/>
      <c r="C18" s="122" t="s">
        <v>201</v>
      </c>
      <c r="D18" s="124"/>
    </row>
    <row r="19" spans="1:7" x14ac:dyDescent="0.25">
      <c r="A19" s="122">
        <v>1903</v>
      </c>
      <c r="B19" s="123"/>
      <c r="C19" s="122"/>
      <c r="D19" s="124"/>
    </row>
    <row r="20" spans="1:7" x14ac:dyDescent="0.25">
      <c r="A20" s="122">
        <v>1904</v>
      </c>
      <c r="B20" s="123"/>
      <c r="C20" s="122" t="s">
        <v>202</v>
      </c>
      <c r="D20" s="124"/>
    </row>
    <row r="21" spans="1:7" x14ac:dyDescent="0.25">
      <c r="A21" s="122">
        <v>1905</v>
      </c>
      <c r="B21" s="123"/>
      <c r="C21" s="122"/>
      <c r="D21" s="124"/>
    </row>
    <row r="22" spans="1:7" x14ac:dyDescent="0.25">
      <c r="A22" s="122">
        <v>1906</v>
      </c>
      <c r="B22" s="123"/>
      <c r="C22" s="122" t="s">
        <v>203</v>
      </c>
      <c r="D22" s="124"/>
    </row>
    <row r="23" spans="1:7" x14ac:dyDescent="0.25">
      <c r="A23" s="122">
        <v>1907</v>
      </c>
      <c r="B23" s="123"/>
      <c r="C23" s="122" t="s">
        <v>204</v>
      </c>
      <c r="D23" s="124"/>
    </row>
    <row r="24" spans="1:7" x14ac:dyDescent="0.25">
      <c r="A24" s="122">
        <v>1908</v>
      </c>
      <c r="B24" s="123" t="s">
        <v>205</v>
      </c>
      <c r="C24" s="122" t="s">
        <v>206</v>
      </c>
      <c r="D24" s="124"/>
    </row>
    <row r="25" spans="1:7" x14ac:dyDescent="0.25">
      <c r="A25" s="122">
        <v>1909</v>
      </c>
      <c r="B25" s="123" t="s">
        <v>207</v>
      </c>
      <c r="C25" s="122" t="s">
        <v>208</v>
      </c>
      <c r="D25" s="124"/>
    </row>
    <row r="26" spans="1:7" x14ac:dyDescent="0.25">
      <c r="A26" s="122">
        <v>1910</v>
      </c>
      <c r="B26" s="123"/>
      <c r="C26" s="122"/>
      <c r="D26" s="124"/>
    </row>
    <row r="27" spans="1:7" x14ac:dyDescent="0.25">
      <c r="A27" s="122">
        <v>1911</v>
      </c>
      <c r="B27" s="123" t="s">
        <v>209</v>
      </c>
      <c r="C27" s="122"/>
      <c r="D27" s="124"/>
      <c r="E27" s="126"/>
      <c r="F27" s="126"/>
      <c r="G27" s="126"/>
    </row>
    <row r="28" spans="1:7" x14ac:dyDescent="0.25">
      <c r="A28" s="122">
        <v>1912</v>
      </c>
      <c r="B28" s="123"/>
      <c r="C28" s="122"/>
      <c r="D28" s="124"/>
      <c r="E28" s="126"/>
      <c r="F28" s="126"/>
      <c r="G28" s="126"/>
    </row>
    <row r="29" spans="1:7" x14ac:dyDescent="0.25">
      <c r="A29" s="122">
        <v>1913</v>
      </c>
      <c r="B29" s="123" t="s">
        <v>210</v>
      </c>
      <c r="C29" s="122" t="s">
        <v>211</v>
      </c>
      <c r="D29" s="124"/>
      <c r="E29" s="126"/>
      <c r="F29" s="126"/>
      <c r="G29" s="126"/>
    </row>
    <row r="30" spans="1:7" x14ac:dyDescent="0.25">
      <c r="A30" s="122">
        <v>1914</v>
      </c>
      <c r="B30" s="123"/>
      <c r="C30" s="122"/>
      <c r="D30" s="124"/>
      <c r="E30" s="126"/>
      <c r="F30" s="126"/>
      <c r="G30" s="126"/>
    </row>
    <row r="31" spans="1:7" x14ac:dyDescent="0.25">
      <c r="A31" s="122">
        <v>1915</v>
      </c>
      <c r="B31" s="123" t="s">
        <v>212</v>
      </c>
      <c r="C31" s="122"/>
      <c r="D31" s="124"/>
      <c r="E31" s="126"/>
      <c r="F31" s="126"/>
      <c r="G31" s="126"/>
    </row>
    <row r="32" spans="1:7" x14ac:dyDescent="0.25">
      <c r="A32" s="122">
        <v>1916</v>
      </c>
      <c r="B32" s="123" t="s">
        <v>213</v>
      </c>
      <c r="C32" s="122" t="s">
        <v>214</v>
      </c>
      <c r="D32" s="127"/>
      <c r="E32" s="126"/>
      <c r="F32" s="126"/>
      <c r="G32" s="126"/>
    </row>
    <row r="33" spans="1:7" x14ac:dyDescent="0.25">
      <c r="A33" s="122">
        <v>1917</v>
      </c>
      <c r="B33" s="123" t="s">
        <v>215</v>
      </c>
      <c r="C33" s="122"/>
      <c r="D33" s="127"/>
      <c r="E33" s="126"/>
      <c r="F33" s="126"/>
      <c r="G33" s="126"/>
    </row>
    <row r="34" spans="1:7" x14ac:dyDescent="0.25">
      <c r="A34" s="122">
        <v>1918</v>
      </c>
      <c r="B34" s="123" t="s">
        <v>216</v>
      </c>
      <c r="C34" s="122"/>
      <c r="D34" s="127"/>
      <c r="E34" s="126"/>
      <c r="F34" s="126"/>
      <c r="G34" s="126"/>
    </row>
    <row r="35" spans="1:7" x14ac:dyDescent="0.25">
      <c r="A35" s="122">
        <v>1919</v>
      </c>
      <c r="B35" s="123" t="s">
        <v>217</v>
      </c>
      <c r="C35" s="122"/>
      <c r="D35" s="127"/>
      <c r="E35" s="126"/>
      <c r="F35" s="126"/>
      <c r="G35" s="126"/>
    </row>
    <row r="36" spans="1:7" x14ac:dyDescent="0.25">
      <c r="A36" s="122">
        <v>1920</v>
      </c>
      <c r="B36" s="123" t="s">
        <v>218</v>
      </c>
      <c r="C36" s="122" t="s">
        <v>219</v>
      </c>
      <c r="D36" s="127"/>
      <c r="E36" s="126"/>
      <c r="F36" s="126"/>
      <c r="G36" s="126"/>
    </row>
    <row r="37" spans="1:7" x14ac:dyDescent="0.25">
      <c r="A37" s="122">
        <v>1921</v>
      </c>
      <c r="B37" s="123" t="s">
        <v>220</v>
      </c>
      <c r="C37" s="122" t="s">
        <v>221</v>
      </c>
      <c r="D37" s="124"/>
    </row>
    <row r="38" spans="1:7" x14ac:dyDescent="0.25">
      <c r="A38" s="122">
        <v>1922</v>
      </c>
      <c r="B38" s="123" t="s">
        <v>222</v>
      </c>
      <c r="C38" s="122" t="s">
        <v>223</v>
      </c>
      <c r="D38" s="124"/>
    </row>
    <row r="39" spans="1:7" x14ac:dyDescent="0.25">
      <c r="A39" s="122">
        <v>1923</v>
      </c>
      <c r="B39" s="123" t="s">
        <v>224</v>
      </c>
      <c r="C39" s="122"/>
      <c r="D39" s="124"/>
    </row>
    <row r="40" spans="1:7" x14ac:dyDescent="0.25">
      <c r="A40" s="122">
        <v>1924</v>
      </c>
      <c r="B40" s="123" t="s">
        <v>225</v>
      </c>
      <c r="C40" s="122"/>
      <c r="D40" s="124"/>
    </row>
    <row r="41" spans="1:7" x14ac:dyDescent="0.25">
      <c r="A41" s="122">
        <v>1925</v>
      </c>
      <c r="B41" s="123" t="s">
        <v>226</v>
      </c>
      <c r="C41" s="122"/>
      <c r="D41" s="124"/>
    </row>
    <row r="42" spans="1:7" x14ac:dyDescent="0.25">
      <c r="A42" s="122">
        <v>1926</v>
      </c>
      <c r="B42" s="123" t="s">
        <v>227</v>
      </c>
      <c r="C42" s="122"/>
      <c r="D42" s="124"/>
    </row>
    <row r="43" spans="1:7" x14ac:dyDescent="0.25">
      <c r="A43" s="122">
        <v>1927</v>
      </c>
      <c r="B43" s="123" t="s">
        <v>228</v>
      </c>
      <c r="C43" s="122"/>
      <c r="D43" s="124"/>
    </row>
    <row r="44" spans="1:7" x14ac:dyDescent="0.25">
      <c r="A44" s="122">
        <v>1928</v>
      </c>
      <c r="B44" s="123"/>
      <c r="C44" s="122"/>
      <c r="D44" s="124"/>
    </row>
    <row r="45" spans="1:7" x14ac:dyDescent="0.25">
      <c r="A45" s="122">
        <v>1929</v>
      </c>
      <c r="B45" s="123" t="s">
        <v>229</v>
      </c>
      <c r="C45" s="122"/>
      <c r="D45" s="124"/>
    </row>
    <row r="46" spans="1:7" x14ac:dyDescent="0.25">
      <c r="A46" s="122">
        <v>1930</v>
      </c>
      <c r="B46" s="123" t="s">
        <v>230</v>
      </c>
      <c r="C46" s="122"/>
      <c r="D46" s="124"/>
    </row>
    <row r="47" spans="1:7" x14ac:dyDescent="0.25">
      <c r="A47" s="122">
        <v>1931</v>
      </c>
      <c r="B47" s="123" t="s">
        <v>231</v>
      </c>
      <c r="C47" s="122" t="s">
        <v>232</v>
      </c>
      <c r="D47" s="124"/>
    </row>
    <row r="48" spans="1:7" x14ac:dyDescent="0.25">
      <c r="A48" s="122">
        <v>1932</v>
      </c>
      <c r="B48" s="123" t="s">
        <v>233</v>
      </c>
      <c r="C48" s="122" t="s">
        <v>234</v>
      </c>
      <c r="D48" s="124"/>
    </row>
    <row r="49" spans="1:4" x14ac:dyDescent="0.25">
      <c r="A49" s="122">
        <v>1933</v>
      </c>
      <c r="B49" s="123" t="s">
        <v>235</v>
      </c>
      <c r="C49" s="122"/>
      <c r="D49" s="124"/>
    </row>
    <row r="50" spans="1:4" x14ac:dyDescent="0.25">
      <c r="A50" s="122">
        <v>1934</v>
      </c>
      <c r="B50" s="123" t="s">
        <v>236</v>
      </c>
      <c r="C50" s="122" t="s">
        <v>237</v>
      </c>
      <c r="D50" s="124"/>
    </row>
    <row r="51" spans="1:4" x14ac:dyDescent="0.25">
      <c r="A51" s="122">
        <v>1935</v>
      </c>
      <c r="B51" s="123" t="s">
        <v>238</v>
      </c>
      <c r="C51" s="122" t="s">
        <v>239</v>
      </c>
      <c r="D51" s="124"/>
    </row>
    <row r="52" spans="1:4" x14ac:dyDescent="0.25">
      <c r="A52" s="122">
        <v>1936</v>
      </c>
      <c r="B52" s="123" t="s">
        <v>240</v>
      </c>
      <c r="C52" s="122" t="s">
        <v>241</v>
      </c>
      <c r="D52" s="124"/>
    </row>
    <row r="53" spans="1:4" x14ac:dyDescent="0.25">
      <c r="A53" s="122">
        <v>1937</v>
      </c>
      <c r="B53" s="123" t="s">
        <v>242</v>
      </c>
      <c r="C53" s="122" t="s">
        <v>243</v>
      </c>
      <c r="D53" s="124"/>
    </row>
    <row r="54" spans="1:4" x14ac:dyDescent="0.25">
      <c r="A54" s="122">
        <v>1938</v>
      </c>
      <c r="B54" s="123" t="s">
        <v>244</v>
      </c>
      <c r="C54" s="122" t="s">
        <v>245</v>
      </c>
      <c r="D54" s="124"/>
    </row>
    <row r="55" spans="1:4" x14ac:dyDescent="0.25">
      <c r="A55" s="122">
        <v>1939</v>
      </c>
      <c r="B55" s="123" t="s">
        <v>246</v>
      </c>
      <c r="C55" s="122" t="s">
        <v>247</v>
      </c>
      <c r="D55" s="124"/>
    </row>
    <row r="56" spans="1:4" x14ac:dyDescent="0.25">
      <c r="A56" s="122">
        <v>1940</v>
      </c>
      <c r="B56" s="123" t="s">
        <v>248</v>
      </c>
      <c r="C56" s="122"/>
      <c r="D56" s="124"/>
    </row>
    <row r="57" spans="1:4" x14ac:dyDescent="0.25">
      <c r="A57" s="122">
        <v>1941</v>
      </c>
      <c r="B57" s="123" t="s">
        <v>249</v>
      </c>
      <c r="C57" s="122"/>
      <c r="D57" s="124"/>
    </row>
    <row r="58" spans="1:4" x14ac:dyDescent="0.25">
      <c r="A58" s="122">
        <v>1942</v>
      </c>
      <c r="B58" s="123"/>
      <c r="C58" s="122"/>
      <c r="D58" s="124"/>
    </row>
    <row r="59" spans="1:4" x14ac:dyDescent="0.25">
      <c r="A59" s="122">
        <v>1943</v>
      </c>
      <c r="B59" s="123" t="s">
        <v>250</v>
      </c>
      <c r="C59" s="122" t="s">
        <v>251</v>
      </c>
      <c r="D59" s="124"/>
    </row>
    <row r="60" spans="1:4" x14ac:dyDescent="0.25">
      <c r="A60" s="122">
        <v>1944</v>
      </c>
      <c r="B60" s="123" t="s">
        <v>252</v>
      </c>
      <c r="C60" s="122"/>
      <c r="D60" s="124"/>
    </row>
    <row r="61" spans="1:4" x14ac:dyDescent="0.25">
      <c r="A61" s="122">
        <v>1945</v>
      </c>
      <c r="B61" s="123" t="s">
        <v>253</v>
      </c>
      <c r="C61" s="122"/>
      <c r="D61" s="124"/>
    </row>
    <row r="62" spans="1:4" x14ac:dyDescent="0.25">
      <c r="A62" s="122">
        <v>1946</v>
      </c>
      <c r="B62" s="123" t="s">
        <v>254</v>
      </c>
      <c r="C62" s="122"/>
      <c r="D62" s="124"/>
    </row>
    <row r="63" spans="1:4" x14ac:dyDescent="0.25">
      <c r="A63" s="122">
        <v>1947</v>
      </c>
      <c r="B63" s="123" t="s">
        <v>255</v>
      </c>
      <c r="C63" s="122" t="s">
        <v>256</v>
      </c>
      <c r="D63" s="124"/>
    </row>
    <row r="64" spans="1:4" x14ac:dyDescent="0.25">
      <c r="A64" s="122">
        <v>1948</v>
      </c>
      <c r="B64" s="123" t="s">
        <v>257</v>
      </c>
      <c r="C64" s="122"/>
      <c r="D64" s="124"/>
    </row>
    <row r="65" spans="1:4" x14ac:dyDescent="0.25">
      <c r="A65" s="122">
        <v>1949</v>
      </c>
      <c r="B65" s="123" t="s">
        <v>258</v>
      </c>
      <c r="C65" s="122" t="s">
        <v>259</v>
      </c>
      <c r="D65" s="124"/>
    </row>
    <row r="66" spans="1:4" x14ac:dyDescent="0.25">
      <c r="A66" s="122">
        <v>1950</v>
      </c>
      <c r="B66" s="123" t="s">
        <v>260</v>
      </c>
      <c r="C66" s="122" t="s">
        <v>261</v>
      </c>
      <c r="D66" s="124"/>
    </row>
    <row r="67" spans="1:4" x14ac:dyDescent="0.25">
      <c r="A67" s="122">
        <v>1951</v>
      </c>
      <c r="B67" s="123" t="s">
        <v>262</v>
      </c>
      <c r="C67" s="122" t="s">
        <v>263</v>
      </c>
      <c r="D67" s="124"/>
    </row>
    <row r="68" spans="1:4" x14ac:dyDescent="0.25">
      <c r="A68" s="122">
        <v>1952</v>
      </c>
      <c r="B68" s="123" t="s">
        <v>264</v>
      </c>
      <c r="C68" s="122" t="s">
        <v>265</v>
      </c>
      <c r="D68" s="124"/>
    </row>
    <row r="69" spans="1:4" x14ac:dyDescent="0.25">
      <c r="A69" s="122">
        <v>1953</v>
      </c>
      <c r="B69" s="123" t="s">
        <v>266</v>
      </c>
      <c r="C69" s="122" t="s">
        <v>267</v>
      </c>
      <c r="D69" s="124"/>
    </row>
    <row r="70" spans="1:4" x14ac:dyDescent="0.25">
      <c r="A70" s="122">
        <v>1954</v>
      </c>
      <c r="B70" s="123" t="s">
        <v>268</v>
      </c>
      <c r="C70" s="122" t="s">
        <v>269</v>
      </c>
      <c r="D70" s="124"/>
    </row>
    <row r="71" spans="1:4" x14ac:dyDescent="0.25">
      <c r="A71" s="122">
        <v>1955</v>
      </c>
      <c r="B71" s="123" t="s">
        <v>270</v>
      </c>
      <c r="C71" s="122" t="s">
        <v>271</v>
      </c>
      <c r="D71" s="124"/>
    </row>
    <row r="72" spans="1:4" x14ac:dyDescent="0.25">
      <c r="A72" s="122">
        <v>1956</v>
      </c>
      <c r="B72" s="123" t="s">
        <v>272</v>
      </c>
      <c r="C72" s="122" t="s">
        <v>273</v>
      </c>
      <c r="D72" s="124"/>
    </row>
    <row r="73" spans="1:4" x14ac:dyDescent="0.25">
      <c r="A73" s="122">
        <v>1957</v>
      </c>
      <c r="B73" s="123" t="s">
        <v>274</v>
      </c>
      <c r="C73" s="122" t="s">
        <v>275</v>
      </c>
      <c r="D73" s="124"/>
    </row>
    <row r="74" spans="1:4" x14ac:dyDescent="0.25">
      <c r="A74" s="122">
        <v>1958</v>
      </c>
      <c r="B74" s="123" t="s">
        <v>276</v>
      </c>
      <c r="C74" s="122" t="s">
        <v>277</v>
      </c>
      <c r="D74" s="124"/>
    </row>
    <row r="75" spans="1:4" x14ac:dyDescent="0.25">
      <c r="A75" s="122">
        <v>1959</v>
      </c>
      <c r="B75" s="123" t="s">
        <v>278</v>
      </c>
      <c r="C75" s="122"/>
      <c r="D75" s="124"/>
    </row>
    <row r="76" spans="1:4" x14ac:dyDescent="0.25">
      <c r="A76" s="122">
        <v>1960</v>
      </c>
      <c r="B76" s="123" t="s">
        <v>279</v>
      </c>
      <c r="C76" s="122" t="s">
        <v>280</v>
      </c>
      <c r="D76" s="124"/>
    </row>
    <row r="77" spans="1:4" x14ac:dyDescent="0.25">
      <c r="A77" s="122">
        <v>1961</v>
      </c>
      <c r="B77" s="123"/>
      <c r="C77" s="122" t="s">
        <v>281</v>
      </c>
      <c r="D77" s="124"/>
    </row>
    <row r="78" spans="1:4" x14ac:dyDescent="0.25">
      <c r="A78" s="122">
        <v>1962</v>
      </c>
      <c r="B78" s="123" t="s">
        <v>282</v>
      </c>
      <c r="C78" s="122" t="s">
        <v>283</v>
      </c>
      <c r="D78" s="124"/>
    </row>
    <row r="79" spans="1:4" x14ac:dyDescent="0.25">
      <c r="A79" s="122">
        <v>1963</v>
      </c>
      <c r="B79" s="123" t="s">
        <v>284</v>
      </c>
      <c r="C79" s="122" t="s">
        <v>285</v>
      </c>
      <c r="D79" s="124"/>
    </row>
    <row r="80" spans="1:4" x14ac:dyDescent="0.25">
      <c r="A80" s="122">
        <v>1964</v>
      </c>
      <c r="B80" s="123"/>
      <c r="C80" s="122"/>
      <c r="D80" s="124"/>
    </row>
    <row r="81" spans="1:4" x14ac:dyDescent="0.25">
      <c r="A81" s="122">
        <v>1965</v>
      </c>
      <c r="B81" s="123" t="s">
        <v>286</v>
      </c>
      <c r="C81" s="122" t="s">
        <v>287</v>
      </c>
      <c r="D81" s="124"/>
    </row>
    <row r="82" spans="1:4" x14ac:dyDescent="0.25">
      <c r="A82" s="122">
        <v>1966</v>
      </c>
      <c r="B82" s="123" t="s">
        <v>288</v>
      </c>
      <c r="C82" s="122" t="s">
        <v>289</v>
      </c>
      <c r="D82" s="124"/>
    </row>
    <row r="83" spans="1:4" x14ac:dyDescent="0.25">
      <c r="A83" s="122">
        <v>1967</v>
      </c>
      <c r="B83" s="123" t="s">
        <v>290</v>
      </c>
      <c r="C83" s="122" t="s">
        <v>291</v>
      </c>
      <c r="D83" s="124"/>
    </row>
    <row r="84" spans="1:4" x14ac:dyDescent="0.25">
      <c r="A84" s="122">
        <v>1968</v>
      </c>
      <c r="B84" s="123" t="s">
        <v>292</v>
      </c>
      <c r="C84" s="122" t="s">
        <v>293</v>
      </c>
      <c r="D84" s="124"/>
    </row>
    <row r="85" spans="1:4" x14ac:dyDescent="0.25">
      <c r="A85" s="122">
        <v>1969</v>
      </c>
      <c r="B85" s="123" t="s">
        <v>294</v>
      </c>
      <c r="C85" s="122" t="s">
        <v>295</v>
      </c>
      <c r="D85" s="124"/>
    </row>
    <row r="86" spans="1:4" x14ac:dyDescent="0.25">
      <c r="A86" s="128">
        <v>1970</v>
      </c>
      <c r="B86" s="129" t="s">
        <v>296</v>
      </c>
      <c r="C86" s="128" t="s">
        <v>297</v>
      </c>
      <c r="D86" s="130"/>
    </row>
    <row r="88" spans="1:4" x14ac:dyDescent="0.25">
      <c r="A88" s="131" t="s">
        <v>298</v>
      </c>
    </row>
    <row r="89" spans="1:4" x14ac:dyDescent="0.25">
      <c r="A89" s="126"/>
    </row>
    <row r="90" spans="1:4" x14ac:dyDescent="0.25">
      <c r="A90" s="132" t="s">
        <v>299</v>
      </c>
    </row>
  </sheetData>
  <mergeCells count="1">
    <mergeCell ref="B1:D1"/>
  </mergeCells>
  <phoneticPr fontId="21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Word.Document.8" shapeId="2053" r:id="rId3">
          <objectPr defaultSize="0" r:id="rId4">
            <anchor moveWithCells="1">
              <from>
                <xdr:col>0</xdr:col>
                <xdr:colOff>0</xdr:colOff>
                <xdr:row>91</xdr:row>
                <xdr:rowOff>50800</xdr:rowOff>
              </from>
              <to>
                <xdr:col>10</xdr:col>
                <xdr:colOff>247650</xdr:colOff>
                <xdr:row>147</xdr:row>
                <xdr:rowOff>114300</xdr:rowOff>
              </to>
            </anchor>
          </objectPr>
        </oleObject>
      </mc:Choice>
      <mc:Fallback>
        <oleObject progId="Word.Document.8" shapeId="2053" r:id="rId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70"/>
  <sheetViews>
    <sheetView showGridLines="0" workbookViewId="0">
      <selection activeCell="F7" sqref="F7"/>
    </sheetView>
  </sheetViews>
  <sheetFormatPr defaultRowHeight="12.5" x14ac:dyDescent="0.25"/>
  <cols>
    <col min="2" max="2" width="10.453125" customWidth="1"/>
    <col min="3" max="3" width="15.81640625" customWidth="1"/>
  </cols>
  <sheetData>
    <row r="1" spans="1:3" x14ac:dyDescent="0.25">
      <c r="A1" s="229"/>
      <c r="B1" s="231" t="s">
        <v>300</v>
      </c>
      <c r="C1" s="232"/>
    </row>
    <row r="2" spans="1:3" x14ac:dyDescent="0.25">
      <c r="A2" s="229"/>
      <c r="B2" s="233"/>
      <c r="C2" s="234"/>
    </row>
    <row r="3" spans="1:3" x14ac:dyDescent="0.25">
      <c r="A3" s="229"/>
      <c r="B3" s="235"/>
      <c r="C3" s="236"/>
    </row>
    <row r="4" spans="1:3" x14ac:dyDescent="0.25">
      <c r="A4" s="229"/>
      <c r="B4" s="237" t="s">
        <v>301</v>
      </c>
      <c r="C4" s="239" t="s">
        <v>302</v>
      </c>
    </row>
    <row r="5" spans="1:3" x14ac:dyDescent="0.25">
      <c r="A5" s="230"/>
      <c r="B5" s="238"/>
      <c r="C5" s="240"/>
    </row>
    <row r="6" spans="1:3" ht="13" x14ac:dyDescent="0.25">
      <c r="A6" s="133">
        <v>1911</v>
      </c>
      <c r="B6" s="133">
        <v>60209</v>
      </c>
      <c r="C6" s="133">
        <v>3609</v>
      </c>
    </row>
    <row r="7" spans="1:3" ht="13" x14ac:dyDescent="0.25">
      <c r="A7" s="133">
        <v>1912</v>
      </c>
      <c r="B7" s="133">
        <v>73302</v>
      </c>
      <c r="C7" s="133">
        <v>6511</v>
      </c>
    </row>
    <row r="8" spans="1:3" ht="13" x14ac:dyDescent="0.25">
      <c r="A8" s="133">
        <v>1913</v>
      </c>
      <c r="B8" s="133">
        <v>85773</v>
      </c>
      <c r="C8" s="133">
        <v>7184</v>
      </c>
    </row>
    <row r="9" spans="1:3" ht="13" x14ac:dyDescent="0.25">
      <c r="A9" s="133">
        <v>1914</v>
      </c>
      <c r="B9" s="133">
        <v>89538</v>
      </c>
      <c r="C9" s="133">
        <v>9034</v>
      </c>
    </row>
    <row r="10" spans="1:3" ht="13" x14ac:dyDescent="0.25">
      <c r="A10" s="133">
        <v>1915</v>
      </c>
      <c r="B10" s="133">
        <v>83361</v>
      </c>
      <c r="C10" s="133">
        <v>9367</v>
      </c>
    </row>
    <row r="11" spans="1:3" ht="13" x14ac:dyDescent="0.25">
      <c r="A11" s="133">
        <v>1916</v>
      </c>
      <c r="B11" s="133">
        <v>80355</v>
      </c>
      <c r="C11" s="133">
        <v>8501</v>
      </c>
    </row>
    <row r="12" spans="1:3" ht="13" x14ac:dyDescent="0.25">
      <c r="A12" s="133">
        <v>1917</v>
      </c>
      <c r="B12" s="133">
        <v>72678</v>
      </c>
      <c r="C12" s="133">
        <v>9108</v>
      </c>
    </row>
    <row r="13" spans="1:3" ht="13" x14ac:dyDescent="0.25">
      <c r="A13" s="133">
        <v>1918</v>
      </c>
      <c r="B13" s="133">
        <v>71571</v>
      </c>
      <c r="C13" s="133">
        <v>9402</v>
      </c>
    </row>
    <row r="14" spans="1:3" ht="13" x14ac:dyDescent="0.25">
      <c r="A14" s="133">
        <v>1919</v>
      </c>
      <c r="B14" s="133">
        <v>77133</v>
      </c>
      <c r="C14" s="133">
        <v>10592</v>
      </c>
    </row>
    <row r="15" spans="1:3" ht="13" x14ac:dyDescent="0.25">
      <c r="A15" s="133">
        <v>1920</v>
      </c>
      <c r="B15" s="133">
        <v>100814</v>
      </c>
      <c r="C15" s="133">
        <v>12621</v>
      </c>
    </row>
    <row r="16" spans="1:3" ht="13" x14ac:dyDescent="0.25">
      <c r="A16" s="133">
        <v>1921</v>
      </c>
      <c r="B16" s="133">
        <v>95715</v>
      </c>
      <c r="C16" s="133">
        <v>11621</v>
      </c>
    </row>
    <row r="17" spans="1:3" ht="13" x14ac:dyDescent="0.25">
      <c r="A17" s="133">
        <v>1922</v>
      </c>
      <c r="B17" s="133">
        <v>91485</v>
      </c>
      <c r="C17" s="133">
        <v>12406</v>
      </c>
    </row>
    <row r="18" spans="1:3" ht="13" x14ac:dyDescent="0.25">
      <c r="A18" s="133">
        <v>1923</v>
      </c>
      <c r="B18" s="133">
        <v>88945</v>
      </c>
      <c r="C18" s="133">
        <v>12796</v>
      </c>
    </row>
    <row r="19" spans="1:3" ht="13" x14ac:dyDescent="0.25">
      <c r="A19" s="133">
        <v>1924</v>
      </c>
      <c r="B19" s="133">
        <v>87312</v>
      </c>
      <c r="C19" s="133">
        <v>12355</v>
      </c>
    </row>
    <row r="20" spans="1:3" ht="13" x14ac:dyDescent="0.25">
      <c r="A20" s="133">
        <v>1925</v>
      </c>
      <c r="B20" s="133">
        <v>84851</v>
      </c>
      <c r="C20" s="133">
        <v>11948</v>
      </c>
    </row>
    <row r="21" spans="1:3" ht="13" x14ac:dyDescent="0.25">
      <c r="A21" s="133">
        <v>1926</v>
      </c>
      <c r="B21" s="133">
        <v>86776</v>
      </c>
      <c r="C21" s="133">
        <v>11714</v>
      </c>
    </row>
    <row r="22" spans="1:3" ht="13" x14ac:dyDescent="0.25">
      <c r="A22" s="133">
        <v>1927</v>
      </c>
      <c r="B22" s="133">
        <v>83386</v>
      </c>
      <c r="C22" s="133">
        <v>12065</v>
      </c>
    </row>
    <row r="23" spans="1:3" ht="13" x14ac:dyDescent="0.25">
      <c r="A23" s="133">
        <v>1928</v>
      </c>
      <c r="B23" s="133">
        <v>84939</v>
      </c>
      <c r="C23" s="133">
        <v>12372</v>
      </c>
    </row>
    <row r="24" spans="1:3" ht="13" x14ac:dyDescent="0.25">
      <c r="A24" s="133">
        <v>1929</v>
      </c>
      <c r="B24" s="133">
        <v>76002</v>
      </c>
      <c r="C24" s="133">
        <v>12075</v>
      </c>
    </row>
    <row r="25" spans="1:3" ht="13" x14ac:dyDescent="0.25">
      <c r="A25" s="133">
        <v>1930</v>
      </c>
      <c r="B25" s="133">
        <v>83494</v>
      </c>
      <c r="C25" s="133">
        <v>11980</v>
      </c>
    </row>
    <row r="26" spans="1:3" ht="13" x14ac:dyDescent="0.25">
      <c r="A26" s="133">
        <v>1931</v>
      </c>
      <c r="B26" s="133">
        <v>82713</v>
      </c>
      <c r="C26" s="133">
        <v>12162</v>
      </c>
    </row>
    <row r="27" spans="1:3" ht="13" x14ac:dyDescent="0.25">
      <c r="A27" s="133">
        <v>1932</v>
      </c>
      <c r="B27" s="133">
        <v>81909</v>
      </c>
      <c r="C27" s="133">
        <v>12288</v>
      </c>
    </row>
    <row r="28" spans="1:3" ht="13" x14ac:dyDescent="0.25">
      <c r="A28" s="133">
        <v>1933</v>
      </c>
      <c r="B28" s="133">
        <v>80692</v>
      </c>
      <c r="C28" s="133">
        <v>12206</v>
      </c>
    </row>
    <row r="29" spans="1:3" ht="13" x14ac:dyDescent="0.25">
      <c r="A29" s="133">
        <v>1934</v>
      </c>
      <c r="B29" s="133">
        <v>82650</v>
      </c>
      <c r="C29" s="133">
        <v>12206</v>
      </c>
    </row>
    <row r="30" spans="1:3" ht="13" x14ac:dyDescent="0.25">
      <c r="A30" s="133">
        <v>1935</v>
      </c>
      <c r="B30" s="133">
        <v>82871</v>
      </c>
      <c r="C30" s="133">
        <v>11648</v>
      </c>
    </row>
    <row r="31" spans="1:3" ht="13" x14ac:dyDescent="0.25">
      <c r="A31" s="133">
        <v>1936</v>
      </c>
      <c r="B31" s="133">
        <v>83270</v>
      </c>
      <c r="C31" s="133">
        <v>10617</v>
      </c>
    </row>
    <row r="32" spans="1:3" ht="13" x14ac:dyDescent="0.25">
      <c r="A32" s="133">
        <v>1937</v>
      </c>
      <c r="B32" s="133">
        <v>83750</v>
      </c>
      <c r="C32" s="133">
        <v>10651</v>
      </c>
    </row>
    <row r="33" spans="1:3" ht="13" x14ac:dyDescent="0.25">
      <c r="A33" s="133">
        <v>1938</v>
      </c>
      <c r="B33" s="133">
        <v>87064</v>
      </c>
      <c r="C33" s="133">
        <v>11049</v>
      </c>
    </row>
    <row r="34" spans="1:3" ht="13" x14ac:dyDescent="0.25">
      <c r="A34" s="133">
        <v>1939</v>
      </c>
      <c r="B34" s="133">
        <v>86871</v>
      </c>
      <c r="C34" s="133">
        <v>10646</v>
      </c>
    </row>
    <row r="35" spans="1:3" ht="13" x14ac:dyDescent="0.25">
      <c r="A35" s="133">
        <v>1940</v>
      </c>
      <c r="B35" s="133"/>
      <c r="C35" s="133"/>
    </row>
    <row r="36" spans="1:3" ht="13" x14ac:dyDescent="0.25">
      <c r="A36" s="133">
        <v>1941</v>
      </c>
      <c r="B36" s="133">
        <v>83908</v>
      </c>
      <c r="C36" s="133">
        <v>9511</v>
      </c>
    </row>
    <row r="37" spans="1:3" ht="13" x14ac:dyDescent="0.25">
      <c r="A37" s="133">
        <v>1942</v>
      </c>
      <c r="B37" s="133">
        <v>83246</v>
      </c>
      <c r="C37" s="133">
        <v>8959</v>
      </c>
    </row>
    <row r="38" spans="1:3" ht="13" x14ac:dyDescent="0.25">
      <c r="A38" s="133">
        <v>1943</v>
      </c>
      <c r="B38" s="133">
        <v>88284</v>
      </c>
      <c r="C38" s="133">
        <v>8319</v>
      </c>
    </row>
    <row r="39" spans="1:3" ht="13" x14ac:dyDescent="0.25">
      <c r="A39" s="133">
        <v>1944</v>
      </c>
      <c r="B39" s="133">
        <v>89490</v>
      </c>
      <c r="C39" s="133">
        <v>8722</v>
      </c>
    </row>
    <row r="40" spans="1:3" ht="13" x14ac:dyDescent="0.25">
      <c r="A40" s="133">
        <v>1945</v>
      </c>
      <c r="B40" s="133">
        <v>90033</v>
      </c>
      <c r="C40" s="133">
        <v>9767</v>
      </c>
    </row>
    <row r="41" spans="1:3" ht="13" x14ac:dyDescent="0.25">
      <c r="A41" s="133">
        <v>1946</v>
      </c>
      <c r="B41" s="133">
        <v>98551</v>
      </c>
      <c r="C41" s="133">
        <v>10363</v>
      </c>
    </row>
    <row r="42" spans="1:3" ht="13" x14ac:dyDescent="0.25">
      <c r="A42" s="133">
        <v>1947</v>
      </c>
      <c r="B42" s="133"/>
      <c r="C42" s="133">
        <v>10594</v>
      </c>
    </row>
    <row r="43" spans="1:3" ht="13" x14ac:dyDescent="0.25">
      <c r="A43" s="133">
        <v>1948</v>
      </c>
      <c r="B43" s="133"/>
      <c r="C43" s="133">
        <v>11520</v>
      </c>
    </row>
    <row r="44" spans="1:3" ht="13" x14ac:dyDescent="0.25">
      <c r="A44" s="133">
        <v>1949</v>
      </c>
      <c r="B44" s="133">
        <v>109146</v>
      </c>
      <c r="C44" s="133">
        <v>11517</v>
      </c>
    </row>
    <row r="45" spans="1:3" ht="13" x14ac:dyDescent="0.25">
      <c r="A45" s="133">
        <v>1950</v>
      </c>
      <c r="B45" s="133">
        <v>106767</v>
      </c>
      <c r="C45" s="133">
        <v>11010</v>
      </c>
    </row>
    <row r="46" spans="1:3" ht="13" x14ac:dyDescent="0.25">
      <c r="A46" s="133">
        <v>1951</v>
      </c>
      <c r="B46" s="133">
        <v>108762</v>
      </c>
      <c r="C46" s="133">
        <v>11360</v>
      </c>
    </row>
    <row r="47" spans="1:3" ht="13" x14ac:dyDescent="0.25">
      <c r="A47" s="133">
        <v>1952</v>
      </c>
      <c r="B47" s="133">
        <v>110035</v>
      </c>
      <c r="C47" s="133">
        <v>11532</v>
      </c>
    </row>
    <row r="48" spans="1:3" ht="13" x14ac:dyDescent="0.25">
      <c r="A48" s="133">
        <v>1953</v>
      </c>
      <c r="B48" s="133">
        <v>111614</v>
      </c>
      <c r="C48" s="133">
        <v>11900</v>
      </c>
    </row>
    <row r="49" spans="1:3" ht="13" x14ac:dyDescent="0.25">
      <c r="A49" s="133">
        <v>1954</v>
      </c>
      <c r="B49" s="133">
        <v>112756</v>
      </c>
      <c r="C49" s="133">
        <v>11920</v>
      </c>
    </row>
    <row r="50" spans="1:3" ht="13" x14ac:dyDescent="0.25">
      <c r="A50" s="133">
        <v>1955</v>
      </c>
      <c r="B50" s="133">
        <v>114537</v>
      </c>
      <c r="C50" s="133">
        <v>13291</v>
      </c>
    </row>
    <row r="51" spans="1:3" ht="13" x14ac:dyDescent="0.25">
      <c r="A51" s="133">
        <v>1956</v>
      </c>
      <c r="B51" s="133">
        <v>123902</v>
      </c>
      <c r="C51" s="133">
        <v>14077</v>
      </c>
    </row>
    <row r="52" spans="1:3" ht="13" x14ac:dyDescent="0.25">
      <c r="A52" s="133">
        <v>1957</v>
      </c>
      <c r="B52" s="133"/>
      <c r="C52" s="133">
        <v>14581</v>
      </c>
    </row>
    <row r="53" spans="1:3" ht="13" x14ac:dyDescent="0.25">
      <c r="A53" s="133">
        <v>1958</v>
      </c>
      <c r="B53" s="133">
        <v>136296</v>
      </c>
      <c r="C53" s="133">
        <v>14363</v>
      </c>
    </row>
    <row r="54" spans="1:3" ht="13" x14ac:dyDescent="0.25">
      <c r="A54" s="133">
        <v>1959</v>
      </c>
      <c r="B54" s="133"/>
      <c r="C54" s="133">
        <v>16250</v>
      </c>
    </row>
    <row r="55" spans="1:3" ht="13" x14ac:dyDescent="0.25">
      <c r="A55" s="133">
        <v>1960</v>
      </c>
      <c r="B55" s="133">
        <v>147109</v>
      </c>
      <c r="C55" s="133">
        <v>14803</v>
      </c>
    </row>
    <row r="56" spans="1:3" ht="13" x14ac:dyDescent="0.25">
      <c r="A56" s="133">
        <v>1961</v>
      </c>
      <c r="B56" s="133">
        <v>155294</v>
      </c>
      <c r="C56" s="133">
        <v>14351</v>
      </c>
    </row>
    <row r="57" spans="1:3" ht="13" x14ac:dyDescent="0.25">
      <c r="A57" s="133">
        <v>1962</v>
      </c>
      <c r="B57" s="133"/>
      <c r="C57" s="133">
        <v>13630</v>
      </c>
    </row>
    <row r="58" spans="1:3" ht="13" x14ac:dyDescent="0.25">
      <c r="A58" s="133">
        <v>1963</v>
      </c>
      <c r="B58" s="133"/>
      <c r="C58" s="133">
        <v>12941</v>
      </c>
    </row>
    <row r="59" spans="1:3" ht="13" x14ac:dyDescent="0.25">
      <c r="A59" s="133">
        <v>1964</v>
      </c>
      <c r="B59" s="133"/>
      <c r="C59" s="133">
        <v>12348</v>
      </c>
    </row>
    <row r="60" spans="1:3" ht="13" x14ac:dyDescent="0.25">
      <c r="A60" s="133">
        <v>1965</v>
      </c>
      <c r="B60" s="133">
        <v>158366</v>
      </c>
      <c r="C60" s="133">
        <v>10308</v>
      </c>
    </row>
    <row r="61" spans="1:3" ht="13" x14ac:dyDescent="0.25">
      <c r="A61" s="133">
        <v>1966</v>
      </c>
      <c r="B61" s="133">
        <v>154696</v>
      </c>
      <c r="C61" s="133">
        <v>9121</v>
      </c>
    </row>
    <row r="62" spans="1:3" ht="13" x14ac:dyDescent="0.25">
      <c r="A62" s="133">
        <v>1967</v>
      </c>
      <c r="B62" s="133"/>
      <c r="C62" s="133">
        <v>8293</v>
      </c>
    </row>
    <row r="63" spans="1:3" ht="13" x14ac:dyDescent="0.25">
      <c r="A63" s="133">
        <v>1968</v>
      </c>
      <c r="B63" s="133"/>
      <c r="C63" s="133">
        <v>7341</v>
      </c>
    </row>
    <row r="64" spans="1:3" ht="13" x14ac:dyDescent="0.25">
      <c r="A64" s="133">
        <v>1969</v>
      </c>
      <c r="B64" s="133"/>
      <c r="C64" s="133"/>
    </row>
    <row r="65" spans="1:4" ht="13" x14ac:dyDescent="0.25">
      <c r="A65" s="134">
        <v>1970</v>
      </c>
      <c r="B65" s="129"/>
      <c r="C65" s="129"/>
    </row>
    <row r="67" spans="1:4" ht="13" x14ac:dyDescent="0.25">
      <c r="A67" s="125"/>
      <c r="B67" s="125"/>
      <c r="C67" s="125"/>
      <c r="D67" s="125"/>
    </row>
    <row r="68" spans="1:4" ht="13" x14ac:dyDescent="0.25">
      <c r="A68" s="131" t="s">
        <v>303</v>
      </c>
      <c r="B68" s="126"/>
      <c r="C68" s="126"/>
      <c r="D68" s="126"/>
    </row>
    <row r="69" spans="1:4" ht="13" x14ac:dyDescent="0.25">
      <c r="A69" s="126"/>
      <c r="B69" s="126"/>
      <c r="C69" s="126"/>
      <c r="D69" s="126"/>
    </row>
    <row r="70" spans="1:4" ht="13" x14ac:dyDescent="0.25">
      <c r="A70" s="132" t="s">
        <v>304</v>
      </c>
      <c r="B70" s="126"/>
      <c r="C70" s="126"/>
      <c r="D70" s="126"/>
    </row>
  </sheetData>
  <mergeCells count="4">
    <mergeCell ref="A1:A5"/>
    <mergeCell ref="B1:C3"/>
    <mergeCell ref="B4:B5"/>
    <mergeCell ref="C4:C5"/>
  </mergeCells>
  <phoneticPr fontId="21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Word.Document.8" shapeId="3074" r:id="rId3">
          <objectPr defaultSize="0" r:id="rId4">
            <anchor moveWithCells="1">
              <from>
                <xdr:col>0</xdr:col>
                <xdr:colOff>0</xdr:colOff>
                <xdr:row>71</xdr:row>
                <xdr:rowOff>133350</xdr:rowOff>
              </from>
              <to>
                <xdr:col>9</xdr:col>
                <xdr:colOff>400050</xdr:colOff>
                <xdr:row>129</xdr:row>
                <xdr:rowOff>63500</xdr:rowOff>
              </to>
            </anchor>
          </objectPr>
        </oleObject>
      </mc:Choice>
      <mc:Fallback>
        <oleObject progId="Word.Document.8" shapeId="3074" r:id="rId3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showGridLines="0" workbookViewId="0">
      <selection activeCell="A2" sqref="A2"/>
    </sheetView>
  </sheetViews>
  <sheetFormatPr defaultRowHeight="12.5" x14ac:dyDescent="0.25"/>
  <cols>
    <col min="2" max="2" width="17.1796875" customWidth="1"/>
    <col min="3" max="3" width="23.453125" customWidth="1"/>
    <col min="4" max="4" width="12.453125" customWidth="1"/>
    <col min="5" max="5" width="16.54296875" customWidth="1"/>
    <col min="6" max="6" width="19.1796875" customWidth="1"/>
    <col min="12" max="12" width="8.7265625" customWidth="1"/>
    <col min="13" max="13" width="9.453125" customWidth="1"/>
    <col min="15" max="15" width="14" customWidth="1"/>
  </cols>
  <sheetData>
    <row r="1" spans="1:16" ht="13" x14ac:dyDescent="0.3">
      <c r="A1" s="51" t="s">
        <v>305</v>
      </c>
    </row>
    <row r="4" spans="1:16" ht="13" x14ac:dyDescent="0.3">
      <c r="B4" s="135" t="s">
        <v>306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54"/>
    </row>
    <row r="5" spans="1:16" x14ac:dyDescent="0.25">
      <c r="B5" s="137" t="s">
        <v>307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9"/>
    </row>
    <row r="6" spans="1:16" ht="25.5" x14ac:dyDescent="0.3">
      <c r="A6" s="6"/>
      <c r="B6" s="221" t="s">
        <v>308</v>
      </c>
      <c r="C6" s="217"/>
      <c r="D6" s="217"/>
      <c r="E6" s="222"/>
      <c r="F6" s="140" t="s">
        <v>309</v>
      </c>
      <c r="G6" s="241" t="s">
        <v>310</v>
      </c>
      <c r="H6" s="242"/>
      <c r="I6" s="242"/>
      <c r="J6" s="243"/>
      <c r="K6" s="241" t="s">
        <v>311</v>
      </c>
      <c r="L6" s="242"/>
      <c r="M6" s="242"/>
      <c r="N6" s="242"/>
      <c r="O6" s="242"/>
      <c r="P6" s="243"/>
    </row>
    <row r="7" spans="1:16" ht="38" x14ac:dyDescent="0.3">
      <c r="A7" s="6"/>
      <c r="B7" s="141" t="s">
        <v>312</v>
      </c>
      <c r="C7" s="38" t="s">
        <v>313</v>
      </c>
      <c r="D7" s="141" t="s">
        <v>314</v>
      </c>
      <c r="E7" s="38" t="s">
        <v>315</v>
      </c>
      <c r="F7" s="107" t="s">
        <v>316</v>
      </c>
      <c r="G7" s="38" t="s">
        <v>317</v>
      </c>
      <c r="H7" s="141" t="s">
        <v>312</v>
      </c>
      <c r="I7" s="38" t="s">
        <v>318</v>
      </c>
      <c r="J7" s="141" t="s">
        <v>319</v>
      </c>
      <c r="K7" s="38" t="s">
        <v>320</v>
      </c>
      <c r="L7" s="38" t="s">
        <v>321</v>
      </c>
      <c r="M7" s="38" t="s">
        <v>322</v>
      </c>
      <c r="N7" s="38" t="s">
        <v>323</v>
      </c>
      <c r="O7" s="38" t="s">
        <v>324</v>
      </c>
      <c r="P7" s="57" t="s">
        <v>325</v>
      </c>
    </row>
    <row r="8" spans="1:16" ht="13" x14ac:dyDescent="0.3">
      <c r="A8" s="142">
        <v>1958</v>
      </c>
      <c r="B8" s="108"/>
      <c r="C8" s="45">
        <v>3488363</v>
      </c>
      <c r="D8" s="108"/>
      <c r="E8" s="44">
        <v>3489732</v>
      </c>
      <c r="F8" s="143"/>
      <c r="G8" s="45">
        <v>131641</v>
      </c>
      <c r="H8" s="45">
        <v>126496</v>
      </c>
      <c r="I8" s="45">
        <v>126585</v>
      </c>
      <c r="J8" s="108"/>
      <c r="K8" s="45">
        <v>108996</v>
      </c>
      <c r="L8" s="45">
        <v>4627</v>
      </c>
      <c r="M8" s="45">
        <v>2298</v>
      </c>
      <c r="N8" s="45">
        <v>6925</v>
      </c>
      <c r="O8" s="45">
        <v>12446</v>
      </c>
      <c r="P8" s="44">
        <v>128367</v>
      </c>
    </row>
    <row r="9" spans="1:16" ht="13" x14ac:dyDescent="0.3">
      <c r="A9" s="144">
        <v>1959</v>
      </c>
      <c r="B9" s="108"/>
      <c r="C9" s="108"/>
      <c r="D9" s="108"/>
      <c r="E9" s="144"/>
      <c r="F9" s="46">
        <v>5058500</v>
      </c>
      <c r="G9" s="108"/>
      <c r="H9" s="108"/>
      <c r="I9" s="108"/>
      <c r="J9" s="108"/>
      <c r="K9" s="45">
        <v>112775</v>
      </c>
      <c r="L9" s="45">
        <v>5158</v>
      </c>
      <c r="M9" s="45">
        <v>2519</v>
      </c>
      <c r="N9" s="45">
        <v>7677</v>
      </c>
      <c r="O9" s="45">
        <v>13788</v>
      </c>
      <c r="P9" s="44">
        <v>134240</v>
      </c>
    </row>
    <row r="10" spans="1:16" ht="13" x14ac:dyDescent="0.3">
      <c r="A10" s="145">
        <v>1960</v>
      </c>
      <c r="B10" s="108"/>
      <c r="C10" s="108"/>
      <c r="D10" s="108"/>
      <c r="E10" s="144"/>
      <c r="F10" s="143"/>
      <c r="G10" s="108"/>
      <c r="H10" s="108"/>
      <c r="I10" s="108"/>
      <c r="J10" s="108"/>
      <c r="K10" s="108"/>
      <c r="L10" s="108"/>
      <c r="M10" s="108"/>
      <c r="N10" s="108"/>
      <c r="O10" s="108"/>
      <c r="P10" s="144"/>
    </row>
    <row r="11" spans="1:16" ht="13" x14ac:dyDescent="0.3">
      <c r="A11" s="145">
        <v>1961</v>
      </c>
      <c r="B11" s="108"/>
      <c r="C11" s="108"/>
      <c r="D11" s="108"/>
      <c r="E11" s="144"/>
      <c r="F11" s="143"/>
      <c r="G11" s="108"/>
      <c r="H11" s="108"/>
      <c r="I11" s="108"/>
      <c r="J11" s="108"/>
      <c r="K11" s="108"/>
      <c r="L11" s="108"/>
      <c r="M11" s="108"/>
      <c r="N11" s="108"/>
      <c r="O11" s="108"/>
      <c r="P11" s="144"/>
    </row>
    <row r="12" spans="1:16" ht="13" x14ac:dyDescent="0.3">
      <c r="A12" s="145">
        <v>1962</v>
      </c>
      <c r="B12" s="108"/>
      <c r="C12" s="108"/>
      <c r="D12" s="108"/>
      <c r="E12" s="144"/>
      <c r="F12" s="143"/>
      <c r="G12" s="108"/>
      <c r="H12" s="108"/>
      <c r="I12" s="108"/>
      <c r="J12" s="108"/>
      <c r="K12" s="108"/>
      <c r="L12" s="108"/>
      <c r="M12" s="108"/>
      <c r="N12" s="108"/>
      <c r="O12" s="108"/>
      <c r="P12" s="144"/>
    </row>
    <row r="13" spans="1:16" ht="13" x14ac:dyDescent="0.3">
      <c r="A13" s="144">
        <v>1963</v>
      </c>
      <c r="B13" s="108"/>
      <c r="C13" s="45">
        <v>4017360</v>
      </c>
      <c r="D13" s="108"/>
      <c r="E13" s="44">
        <v>4017360</v>
      </c>
      <c r="F13" s="46">
        <v>5200200</v>
      </c>
      <c r="G13" s="108"/>
      <c r="H13" s="108"/>
      <c r="I13" s="45">
        <v>149825</v>
      </c>
      <c r="J13" s="108"/>
      <c r="K13" s="45">
        <v>131844</v>
      </c>
      <c r="L13" s="45">
        <v>5040</v>
      </c>
      <c r="M13" s="45">
        <v>1781</v>
      </c>
      <c r="N13" s="45">
        <v>6821</v>
      </c>
      <c r="O13" s="45">
        <v>11160</v>
      </c>
      <c r="P13" s="44">
        <v>149825</v>
      </c>
    </row>
    <row r="14" spans="1:16" ht="13" x14ac:dyDescent="0.3">
      <c r="A14" s="145">
        <v>1964</v>
      </c>
      <c r="B14" s="108"/>
      <c r="C14" s="108"/>
      <c r="D14" s="108"/>
      <c r="E14" s="144"/>
      <c r="F14" s="143"/>
      <c r="G14" s="108"/>
      <c r="H14" s="108"/>
      <c r="I14" s="108"/>
      <c r="J14" s="108"/>
      <c r="K14" s="108"/>
      <c r="L14" s="108"/>
      <c r="M14" s="108"/>
      <c r="N14" s="108"/>
      <c r="O14" s="108"/>
      <c r="P14" s="144"/>
    </row>
    <row r="15" spans="1:16" ht="13" x14ac:dyDescent="0.3">
      <c r="A15" s="145">
        <v>1965</v>
      </c>
      <c r="B15" s="108"/>
      <c r="C15" s="108"/>
      <c r="D15" s="108"/>
      <c r="E15" s="144"/>
      <c r="F15" s="143"/>
      <c r="G15" s="108"/>
      <c r="H15" s="108"/>
      <c r="I15" s="108"/>
      <c r="J15" s="108"/>
      <c r="K15" s="108"/>
      <c r="L15" s="108"/>
      <c r="M15" s="108"/>
      <c r="N15" s="108"/>
      <c r="O15" s="108"/>
      <c r="P15" s="144"/>
    </row>
    <row r="16" spans="1:16" ht="13" x14ac:dyDescent="0.3">
      <c r="A16" s="145">
        <v>1966</v>
      </c>
      <c r="B16" s="108"/>
      <c r="C16" s="108"/>
      <c r="D16" s="108"/>
      <c r="E16" s="144"/>
      <c r="F16" s="143"/>
      <c r="G16" s="108"/>
      <c r="H16" s="108"/>
      <c r="I16" s="108"/>
      <c r="J16" s="108"/>
      <c r="K16" s="108"/>
      <c r="L16" s="108"/>
      <c r="M16" s="108"/>
      <c r="N16" s="108"/>
      <c r="O16" s="108"/>
      <c r="P16" s="144"/>
    </row>
    <row r="17" spans="1:16" ht="13" x14ac:dyDescent="0.3">
      <c r="A17" s="145">
        <v>1967</v>
      </c>
      <c r="B17" s="108"/>
      <c r="C17" s="108"/>
      <c r="D17" s="108"/>
      <c r="E17" s="144"/>
      <c r="F17" s="143"/>
      <c r="G17" s="108"/>
      <c r="H17" s="108"/>
      <c r="I17" s="108"/>
      <c r="J17" s="108"/>
      <c r="K17" s="108"/>
      <c r="L17" s="108"/>
      <c r="M17" s="108"/>
      <c r="N17" s="108"/>
      <c r="O17" s="108"/>
      <c r="P17" s="144"/>
    </row>
    <row r="18" spans="1:16" ht="13" x14ac:dyDescent="0.3">
      <c r="A18" s="145">
        <v>1968</v>
      </c>
      <c r="B18" s="108"/>
      <c r="C18" s="108"/>
      <c r="D18" s="108"/>
      <c r="E18" s="144"/>
      <c r="F18" s="143"/>
      <c r="G18" s="108"/>
      <c r="H18" s="108"/>
      <c r="I18" s="108"/>
      <c r="J18" s="108"/>
      <c r="K18" s="108"/>
      <c r="L18" s="108"/>
      <c r="M18" s="108"/>
      <c r="N18" s="108"/>
      <c r="O18" s="108"/>
      <c r="P18" s="144"/>
    </row>
    <row r="19" spans="1:16" ht="13" x14ac:dyDescent="0.3">
      <c r="A19" s="145">
        <v>1969</v>
      </c>
      <c r="B19" s="108"/>
      <c r="C19" s="108"/>
      <c r="D19" s="108"/>
      <c r="E19" s="144"/>
      <c r="F19" s="143"/>
      <c r="G19" s="108"/>
      <c r="H19" s="108"/>
      <c r="I19" s="108"/>
      <c r="J19" s="108"/>
      <c r="K19" s="108"/>
      <c r="L19" s="108"/>
      <c r="M19" s="108"/>
      <c r="N19" s="108"/>
      <c r="O19" s="108"/>
      <c r="P19" s="144"/>
    </row>
    <row r="20" spans="1:16" ht="13" x14ac:dyDescent="0.3">
      <c r="A20" s="145">
        <v>1970</v>
      </c>
      <c r="B20" s="108"/>
      <c r="C20" s="108"/>
      <c r="D20" s="108"/>
      <c r="E20" s="144"/>
      <c r="F20" s="143"/>
      <c r="G20" s="108"/>
      <c r="H20" s="108"/>
      <c r="I20" s="108"/>
      <c r="J20" s="108"/>
      <c r="K20" s="108"/>
      <c r="L20" s="108"/>
      <c r="M20" s="108"/>
      <c r="N20" s="108"/>
      <c r="O20" s="108"/>
      <c r="P20" s="144"/>
    </row>
    <row r="21" spans="1:16" ht="13" x14ac:dyDescent="0.3">
      <c r="A21" s="144">
        <v>1971</v>
      </c>
      <c r="B21" s="45">
        <v>4125880</v>
      </c>
      <c r="C21" s="45">
        <v>4071640</v>
      </c>
      <c r="D21" s="45">
        <v>4107905</v>
      </c>
      <c r="E21" s="44">
        <v>4092176</v>
      </c>
      <c r="F21" s="46">
        <v>4557800</v>
      </c>
      <c r="G21" s="108"/>
      <c r="H21" s="108"/>
      <c r="I21" s="45">
        <v>108353</v>
      </c>
      <c r="J21" s="108"/>
      <c r="K21" s="45">
        <v>97373</v>
      </c>
      <c r="L21" s="45">
        <v>5270</v>
      </c>
      <c r="M21" s="45">
        <v>1374</v>
      </c>
      <c r="N21" s="45">
        <v>6644</v>
      </c>
      <c r="O21" s="45">
        <v>4336</v>
      </c>
      <c r="P21" s="44">
        <v>108353</v>
      </c>
    </row>
    <row r="22" spans="1:16" ht="13" x14ac:dyDescent="0.3">
      <c r="A22" s="145">
        <v>1972</v>
      </c>
      <c r="B22" s="108"/>
      <c r="C22" s="108"/>
      <c r="D22" s="108"/>
      <c r="E22" s="144"/>
      <c r="F22" s="143"/>
      <c r="G22" s="108"/>
      <c r="H22" s="108"/>
      <c r="I22" s="108"/>
      <c r="J22" s="108"/>
      <c r="K22" s="108"/>
      <c r="L22" s="108"/>
      <c r="M22" s="108"/>
      <c r="N22" s="108"/>
      <c r="O22" s="108"/>
      <c r="P22" s="144"/>
    </row>
    <row r="23" spans="1:16" ht="13" x14ac:dyDescent="0.3">
      <c r="A23" s="145">
        <v>1973</v>
      </c>
      <c r="B23" s="108"/>
      <c r="C23" s="108"/>
      <c r="D23" s="108"/>
      <c r="E23" s="144"/>
      <c r="F23" s="143"/>
      <c r="G23" s="108"/>
      <c r="H23" s="108"/>
      <c r="I23" s="108"/>
      <c r="J23" s="108"/>
      <c r="K23" s="108"/>
      <c r="L23" s="108"/>
      <c r="M23" s="108"/>
      <c r="N23" s="108"/>
      <c r="O23" s="108"/>
      <c r="P23" s="144"/>
    </row>
    <row r="24" spans="1:16" ht="13" x14ac:dyDescent="0.3">
      <c r="A24" s="145">
        <v>1974</v>
      </c>
      <c r="B24" s="108"/>
      <c r="C24" s="108"/>
      <c r="D24" s="108"/>
      <c r="E24" s="144"/>
      <c r="F24" s="143"/>
      <c r="G24" s="108"/>
      <c r="H24" s="108"/>
      <c r="I24" s="108"/>
      <c r="J24" s="108"/>
      <c r="K24" s="108"/>
      <c r="L24" s="108"/>
      <c r="M24" s="108"/>
      <c r="N24" s="108"/>
      <c r="O24" s="108"/>
      <c r="P24" s="144"/>
    </row>
    <row r="25" spans="1:16" ht="13" x14ac:dyDescent="0.3">
      <c r="A25" s="145">
        <v>1975</v>
      </c>
      <c r="B25" s="108"/>
      <c r="C25" s="108"/>
      <c r="D25" s="108"/>
      <c r="E25" s="144"/>
      <c r="F25" s="143"/>
      <c r="G25" s="108"/>
      <c r="H25" s="108"/>
      <c r="I25" s="108"/>
      <c r="J25" s="108"/>
      <c r="K25" s="108"/>
      <c r="L25" s="108"/>
      <c r="M25" s="108"/>
      <c r="N25" s="108"/>
      <c r="O25" s="108"/>
      <c r="P25" s="144"/>
    </row>
    <row r="26" spans="1:16" ht="13" x14ac:dyDescent="0.3">
      <c r="A26" s="145">
        <v>1976</v>
      </c>
      <c r="B26" s="108"/>
      <c r="C26" s="108"/>
      <c r="D26" s="108"/>
      <c r="E26" s="144"/>
      <c r="F26" s="143"/>
      <c r="G26" s="108"/>
      <c r="H26" s="108"/>
      <c r="I26" s="108"/>
      <c r="J26" s="108"/>
      <c r="K26" s="108"/>
      <c r="L26" s="108"/>
      <c r="M26" s="108"/>
      <c r="N26" s="108"/>
      <c r="O26" s="108"/>
      <c r="P26" s="144"/>
    </row>
    <row r="27" spans="1:16" ht="13" x14ac:dyDescent="0.3">
      <c r="A27" s="145">
        <v>1977</v>
      </c>
      <c r="B27" s="108"/>
      <c r="C27" s="108"/>
      <c r="D27" s="108"/>
      <c r="E27" s="144"/>
      <c r="F27" s="143"/>
      <c r="G27" s="108"/>
      <c r="H27" s="108"/>
      <c r="I27" s="108"/>
      <c r="J27" s="108"/>
      <c r="K27" s="108"/>
      <c r="L27" s="108"/>
      <c r="M27" s="108"/>
      <c r="N27" s="108"/>
      <c r="O27" s="108"/>
      <c r="P27" s="144"/>
    </row>
    <row r="28" spans="1:16" ht="13" x14ac:dyDescent="0.3">
      <c r="A28" s="145">
        <v>1978</v>
      </c>
      <c r="B28" s="108"/>
      <c r="C28" s="108"/>
      <c r="D28" s="108"/>
      <c r="E28" s="144"/>
      <c r="F28" s="143"/>
      <c r="G28" s="108"/>
      <c r="H28" s="108"/>
      <c r="I28" s="108"/>
      <c r="J28" s="108"/>
      <c r="K28" s="108"/>
      <c r="L28" s="108"/>
      <c r="M28" s="108"/>
      <c r="N28" s="108"/>
      <c r="O28" s="108"/>
      <c r="P28" s="144"/>
    </row>
    <row r="29" spans="1:16" ht="13" x14ac:dyDescent="0.3">
      <c r="A29" s="145">
        <v>1979</v>
      </c>
      <c r="B29" s="108"/>
      <c r="C29" s="108"/>
      <c r="D29" s="108"/>
      <c r="E29" s="144"/>
      <c r="F29" s="143"/>
      <c r="G29" s="108"/>
      <c r="H29" s="108"/>
      <c r="I29" s="108"/>
      <c r="J29" s="108"/>
      <c r="K29" s="108"/>
      <c r="L29" s="108"/>
      <c r="M29" s="108"/>
      <c r="N29" s="108"/>
      <c r="O29" s="108"/>
      <c r="P29" s="144"/>
    </row>
    <row r="30" spans="1:16" ht="13" x14ac:dyDescent="0.3">
      <c r="A30" s="144">
        <v>1980</v>
      </c>
      <c r="B30" s="45">
        <v>4257789</v>
      </c>
      <c r="C30" s="45">
        <v>4257789</v>
      </c>
      <c r="D30" s="45">
        <v>4251361</v>
      </c>
      <c r="E30" s="44">
        <v>4257789</v>
      </c>
      <c r="F30" s="46">
        <v>4257400</v>
      </c>
      <c r="G30" s="108"/>
      <c r="H30" s="45">
        <v>81291</v>
      </c>
      <c r="I30" s="45">
        <v>84531</v>
      </c>
      <c r="J30" s="45">
        <v>77158</v>
      </c>
      <c r="K30" s="45">
        <v>69180</v>
      </c>
      <c r="L30" s="45">
        <v>7172</v>
      </c>
      <c r="M30" s="45">
        <v>2396</v>
      </c>
      <c r="N30" s="45">
        <v>9568</v>
      </c>
      <c r="O30" s="45">
        <v>5783</v>
      </c>
      <c r="P30" s="44">
        <v>84531</v>
      </c>
    </row>
    <row r="31" spans="1:16" ht="13" x14ac:dyDescent="0.3">
      <c r="A31" s="145">
        <v>1981</v>
      </c>
      <c r="B31" s="108"/>
      <c r="C31" s="108"/>
      <c r="D31" s="108"/>
      <c r="E31" s="144"/>
      <c r="F31" s="143"/>
      <c r="G31" s="108"/>
      <c r="H31" s="108"/>
      <c r="I31" s="108"/>
      <c r="J31" s="108"/>
      <c r="K31" s="108"/>
      <c r="L31" s="108"/>
      <c r="M31" s="108"/>
      <c r="N31" s="108"/>
      <c r="O31" s="108"/>
      <c r="P31" s="144"/>
    </row>
    <row r="32" spans="1:16" ht="13" x14ac:dyDescent="0.3">
      <c r="A32" s="145">
        <v>1982</v>
      </c>
      <c r="B32" s="108"/>
      <c r="C32" s="108"/>
      <c r="D32" s="108"/>
      <c r="E32" s="144"/>
      <c r="F32" s="143"/>
      <c r="G32" s="108"/>
      <c r="H32" s="108"/>
      <c r="I32" s="108"/>
      <c r="J32" s="108"/>
      <c r="K32" s="108"/>
      <c r="L32" s="108"/>
      <c r="M32" s="108"/>
      <c r="N32" s="108"/>
      <c r="O32" s="108"/>
      <c r="P32" s="144"/>
    </row>
    <row r="33" spans="1:16" ht="13" x14ac:dyDescent="0.3">
      <c r="A33" s="145">
        <v>1983</v>
      </c>
      <c r="B33" s="108"/>
      <c r="C33" s="108"/>
      <c r="D33" s="108"/>
      <c r="E33" s="144"/>
      <c r="F33" s="143"/>
      <c r="G33" s="108"/>
      <c r="H33" s="108"/>
      <c r="I33" s="108"/>
      <c r="J33" s="108"/>
      <c r="K33" s="108"/>
      <c r="L33" s="108"/>
      <c r="M33" s="108"/>
      <c r="N33" s="108"/>
      <c r="O33" s="108"/>
      <c r="P33" s="144"/>
    </row>
    <row r="34" spans="1:16" ht="13" x14ac:dyDescent="0.3">
      <c r="A34" s="145">
        <v>1984</v>
      </c>
      <c r="B34" s="108"/>
      <c r="C34" s="108"/>
      <c r="D34" s="108"/>
      <c r="E34" s="144"/>
      <c r="F34" s="143"/>
      <c r="G34" s="108"/>
      <c r="H34" s="108"/>
      <c r="I34" s="108"/>
      <c r="J34" s="108"/>
      <c r="K34" s="108"/>
      <c r="L34" s="108"/>
      <c r="M34" s="108"/>
      <c r="N34" s="108"/>
      <c r="O34" s="108"/>
      <c r="P34" s="144"/>
    </row>
    <row r="35" spans="1:16" ht="13" x14ac:dyDescent="0.3">
      <c r="A35" s="145">
        <v>1985</v>
      </c>
      <c r="B35" s="108"/>
      <c r="C35" s="108"/>
      <c r="D35" s="108"/>
      <c r="E35" s="144"/>
      <c r="F35" s="143"/>
      <c r="G35" s="108"/>
      <c r="H35" s="108"/>
      <c r="I35" s="108"/>
      <c r="J35" s="108"/>
      <c r="K35" s="108"/>
      <c r="L35" s="108"/>
      <c r="M35" s="108"/>
      <c r="N35" s="108"/>
      <c r="O35" s="108"/>
      <c r="P35" s="144"/>
    </row>
    <row r="36" spans="1:16" ht="13" x14ac:dyDescent="0.3">
      <c r="A36" s="145">
        <v>1986</v>
      </c>
      <c r="B36" s="108"/>
      <c r="C36" s="108"/>
      <c r="D36" s="108"/>
      <c r="E36" s="144"/>
      <c r="F36" s="143"/>
      <c r="G36" s="108"/>
      <c r="H36" s="108"/>
      <c r="I36" s="108"/>
      <c r="J36" s="108"/>
      <c r="K36" s="108"/>
      <c r="L36" s="108"/>
      <c r="M36" s="108"/>
      <c r="N36" s="108"/>
      <c r="O36" s="108"/>
      <c r="P36" s="144"/>
    </row>
    <row r="37" spans="1:16" ht="13" x14ac:dyDescent="0.3">
      <c r="A37" s="145">
        <v>1987</v>
      </c>
      <c r="B37" s="108"/>
      <c r="C37" s="108"/>
      <c r="D37" s="108"/>
      <c r="E37" s="144"/>
      <c r="F37" s="143"/>
      <c r="G37" s="108"/>
      <c r="H37" s="108"/>
      <c r="I37" s="108"/>
      <c r="J37" s="108"/>
      <c r="K37" s="108"/>
      <c r="L37" s="108"/>
      <c r="M37" s="108"/>
      <c r="N37" s="108"/>
      <c r="O37" s="108"/>
      <c r="P37" s="144"/>
    </row>
    <row r="38" spans="1:16" ht="13" x14ac:dyDescent="0.3">
      <c r="A38" s="145">
        <v>1988</v>
      </c>
      <c r="B38" s="108"/>
      <c r="C38" s="108"/>
      <c r="D38" s="108"/>
      <c r="E38" s="144"/>
      <c r="F38" s="143"/>
      <c r="G38" s="108"/>
      <c r="H38" s="108"/>
      <c r="I38" s="108"/>
      <c r="J38" s="108"/>
      <c r="K38" s="108"/>
      <c r="L38" s="108"/>
      <c r="M38" s="108"/>
      <c r="N38" s="108"/>
      <c r="O38" s="108"/>
      <c r="P38" s="144"/>
    </row>
    <row r="39" spans="1:16" ht="13" x14ac:dyDescent="0.3">
      <c r="A39" s="145">
        <v>1989</v>
      </c>
      <c r="B39" s="108"/>
      <c r="C39" s="108"/>
      <c r="D39" s="108"/>
      <c r="E39" s="144"/>
      <c r="F39" s="143"/>
      <c r="G39" s="108"/>
      <c r="H39" s="108"/>
      <c r="I39" s="108"/>
      <c r="J39" s="108"/>
      <c r="K39" s="108"/>
      <c r="L39" s="108"/>
      <c r="M39" s="108"/>
      <c r="N39" s="108"/>
      <c r="O39" s="108"/>
      <c r="P39" s="144"/>
    </row>
    <row r="40" spans="1:16" ht="13" x14ac:dyDescent="0.3">
      <c r="A40" s="145">
        <v>1990</v>
      </c>
      <c r="B40" s="108"/>
      <c r="C40" s="108"/>
      <c r="D40" s="108"/>
      <c r="E40" s="144"/>
      <c r="F40" s="143"/>
      <c r="G40" s="108"/>
      <c r="H40" s="108"/>
      <c r="I40" s="108"/>
      <c r="J40" s="108"/>
      <c r="K40" s="108"/>
      <c r="L40" s="108"/>
      <c r="M40" s="108"/>
      <c r="N40" s="108"/>
      <c r="O40" s="108"/>
      <c r="P40" s="144"/>
    </row>
    <row r="41" spans="1:16" ht="13" x14ac:dyDescent="0.3">
      <c r="A41" s="144">
        <v>1991</v>
      </c>
      <c r="B41" s="108"/>
      <c r="C41" s="45">
        <v>4255569</v>
      </c>
      <c r="D41" s="45">
        <v>4305913</v>
      </c>
      <c r="E41" s="44">
        <v>4255569</v>
      </c>
      <c r="F41" s="46">
        <v>4312200</v>
      </c>
      <c r="G41" s="108"/>
      <c r="H41" s="108"/>
      <c r="I41" s="45">
        <v>85345</v>
      </c>
      <c r="J41" s="45">
        <v>80533</v>
      </c>
      <c r="K41" s="45">
        <v>65418</v>
      </c>
      <c r="L41" s="45">
        <v>12316</v>
      </c>
      <c r="M41" s="45">
        <v>2633</v>
      </c>
      <c r="N41" s="45">
        <v>14949</v>
      </c>
      <c r="O41" s="45">
        <v>4978</v>
      </c>
      <c r="P41" s="44">
        <v>85345</v>
      </c>
    </row>
    <row r="42" spans="1:16" ht="13" x14ac:dyDescent="0.3">
      <c r="A42" s="145">
        <v>1992</v>
      </c>
      <c r="B42" s="108"/>
      <c r="C42" s="108"/>
      <c r="D42" s="108"/>
      <c r="E42" s="144"/>
      <c r="F42" s="143"/>
      <c r="G42" s="108"/>
      <c r="H42" s="108"/>
      <c r="I42" s="108"/>
      <c r="J42" s="108"/>
      <c r="K42" s="108"/>
      <c r="L42" s="108"/>
      <c r="M42" s="108"/>
      <c r="N42" s="108"/>
      <c r="O42" s="108"/>
      <c r="P42" s="144"/>
    </row>
    <row r="43" spans="1:16" ht="13" x14ac:dyDescent="0.3">
      <c r="A43" s="145">
        <v>1993</v>
      </c>
      <c r="B43" s="108"/>
      <c r="C43" s="108"/>
      <c r="D43" s="108"/>
      <c r="E43" s="144"/>
      <c r="F43" s="143"/>
      <c r="G43" s="108"/>
      <c r="H43" s="108"/>
      <c r="I43" s="108"/>
      <c r="J43" s="108"/>
      <c r="K43" s="108"/>
      <c r="L43" s="108"/>
      <c r="M43" s="108"/>
      <c r="N43" s="108"/>
      <c r="O43" s="108"/>
      <c r="P43" s="144"/>
    </row>
    <row r="44" spans="1:16" ht="13" x14ac:dyDescent="0.3">
      <c r="A44" s="145">
        <v>1994</v>
      </c>
      <c r="B44" s="108"/>
      <c r="C44" s="108"/>
      <c r="D44" s="108"/>
      <c r="E44" s="144"/>
      <c r="F44" s="143"/>
      <c r="G44" s="108"/>
      <c r="H44" s="108"/>
      <c r="I44" s="108"/>
      <c r="J44" s="108"/>
      <c r="K44" s="108"/>
      <c r="L44" s="108"/>
      <c r="M44" s="108"/>
      <c r="N44" s="108"/>
      <c r="O44" s="108"/>
      <c r="P44" s="144"/>
    </row>
    <row r="45" spans="1:16" ht="13" x14ac:dyDescent="0.3">
      <c r="A45" s="145">
        <v>1995</v>
      </c>
      <c r="B45" s="108"/>
      <c r="C45" s="108"/>
      <c r="D45" s="108"/>
      <c r="E45" s="144"/>
      <c r="F45" s="143"/>
      <c r="G45" s="108"/>
      <c r="H45" s="108"/>
      <c r="I45" s="108"/>
      <c r="J45" s="108"/>
      <c r="K45" s="108"/>
      <c r="L45" s="108"/>
      <c r="M45" s="108"/>
      <c r="N45" s="108"/>
      <c r="O45" s="108"/>
      <c r="P45" s="144"/>
    </row>
    <row r="46" spans="1:16" ht="13" x14ac:dyDescent="0.3">
      <c r="A46" s="145">
        <v>1996</v>
      </c>
      <c r="B46" s="108"/>
      <c r="C46" s="108"/>
      <c r="D46" s="108"/>
      <c r="E46" s="144"/>
      <c r="F46" s="143"/>
      <c r="G46" s="108"/>
      <c r="H46" s="108"/>
      <c r="I46" s="108"/>
      <c r="J46" s="108"/>
      <c r="K46" s="108"/>
      <c r="L46" s="108"/>
      <c r="M46" s="108"/>
      <c r="N46" s="108"/>
      <c r="O46" s="108"/>
      <c r="P46" s="144"/>
    </row>
    <row r="47" spans="1:16" ht="13" x14ac:dyDescent="0.3">
      <c r="A47" s="144">
        <v>1997</v>
      </c>
      <c r="B47" s="108"/>
      <c r="C47" s="45">
        <v>4150522</v>
      </c>
      <c r="D47" s="45">
        <v>4225157</v>
      </c>
      <c r="E47" s="44">
        <v>4179920</v>
      </c>
      <c r="F47" s="46">
        <v>4300900</v>
      </c>
      <c r="G47" s="108"/>
      <c r="H47" s="45">
        <v>72089</v>
      </c>
      <c r="I47" s="45">
        <v>77371</v>
      </c>
      <c r="J47" s="45">
        <v>72064</v>
      </c>
      <c r="K47" s="45">
        <v>53667</v>
      </c>
      <c r="L47" s="45">
        <v>15185</v>
      </c>
      <c r="M47" s="45">
        <v>3705</v>
      </c>
      <c r="N47" s="45">
        <v>18890</v>
      </c>
      <c r="O47" s="45">
        <v>4822</v>
      </c>
      <c r="P47" s="44">
        <v>77379</v>
      </c>
    </row>
    <row r="48" spans="1:16" ht="13" x14ac:dyDescent="0.3">
      <c r="A48" s="144">
        <v>1998</v>
      </c>
      <c r="B48" s="108"/>
      <c r="C48" s="45">
        <v>4179870</v>
      </c>
      <c r="D48" s="45">
        <v>4175696</v>
      </c>
      <c r="E48" s="44">
        <v>4208293</v>
      </c>
      <c r="F48" s="46">
        <v>4220000</v>
      </c>
      <c r="G48" s="108"/>
      <c r="H48" s="108"/>
      <c r="I48" s="45">
        <v>74051</v>
      </c>
      <c r="J48" s="45">
        <v>70909</v>
      </c>
      <c r="K48" s="45">
        <v>50409</v>
      </c>
      <c r="L48" s="45">
        <v>14908</v>
      </c>
      <c r="M48" s="45">
        <v>4003</v>
      </c>
      <c r="N48" s="45">
        <v>18911</v>
      </c>
      <c r="O48" s="45">
        <v>4783</v>
      </c>
      <c r="P48" s="44">
        <v>74103</v>
      </c>
    </row>
    <row r="49" spans="1:16" ht="13" x14ac:dyDescent="0.3">
      <c r="A49" s="144">
        <v>1999</v>
      </c>
      <c r="B49" s="108"/>
      <c r="C49" s="45">
        <v>4339993</v>
      </c>
      <c r="D49" s="108"/>
      <c r="E49" s="44">
        <v>4186861</v>
      </c>
      <c r="F49" s="46">
        <v>4172600</v>
      </c>
      <c r="G49" s="108"/>
      <c r="H49" s="108"/>
      <c r="I49" s="45">
        <v>71105</v>
      </c>
      <c r="J49" s="45">
        <v>69009</v>
      </c>
      <c r="K49" s="45">
        <v>47726</v>
      </c>
      <c r="L49" s="45">
        <v>15139</v>
      </c>
      <c r="M49" s="45">
        <v>4035</v>
      </c>
      <c r="N49" s="45">
        <v>19174</v>
      </c>
      <c r="O49" s="45">
        <v>4902</v>
      </c>
      <c r="P49" s="44">
        <v>71802</v>
      </c>
    </row>
    <row r="50" spans="1:16" ht="13" x14ac:dyDescent="0.3">
      <c r="A50" s="144">
        <v>2000</v>
      </c>
      <c r="B50" s="108"/>
      <c r="C50" s="108"/>
      <c r="D50" s="108"/>
      <c r="E50" s="44">
        <v>4196662</v>
      </c>
      <c r="F50" s="46">
        <v>4141900</v>
      </c>
      <c r="G50" s="108"/>
      <c r="H50" s="108"/>
      <c r="I50" s="108"/>
      <c r="J50" s="45">
        <v>70824</v>
      </c>
      <c r="K50" s="45">
        <v>46160</v>
      </c>
      <c r="L50" s="108"/>
      <c r="M50" s="108"/>
      <c r="N50" s="45">
        <v>19196</v>
      </c>
      <c r="O50" s="45">
        <v>4658</v>
      </c>
      <c r="P50" s="44">
        <v>70014</v>
      </c>
    </row>
    <row r="51" spans="1:16" ht="13" x14ac:dyDescent="0.3">
      <c r="A51" s="144">
        <v>2001</v>
      </c>
      <c r="B51" s="108"/>
      <c r="C51" s="45">
        <v>3977222</v>
      </c>
      <c r="D51" s="45">
        <v>3979867</v>
      </c>
      <c r="E51" s="44">
        <v>4189448</v>
      </c>
      <c r="F51" s="46">
        <v>4172700</v>
      </c>
      <c r="G51" s="108"/>
      <c r="H51" s="108"/>
      <c r="I51" s="45">
        <v>67343</v>
      </c>
      <c r="J51" s="45">
        <v>65184</v>
      </c>
      <c r="K51" s="45">
        <v>43917</v>
      </c>
      <c r="L51" s="45">
        <v>15390</v>
      </c>
      <c r="M51" s="45">
        <v>4156</v>
      </c>
      <c r="N51" s="45">
        <v>19546</v>
      </c>
      <c r="O51" s="45">
        <v>4063</v>
      </c>
      <c r="P51" s="44">
        <v>67526</v>
      </c>
    </row>
    <row r="52" spans="1:16" ht="13" x14ac:dyDescent="0.3">
      <c r="A52" s="144">
        <v>2002</v>
      </c>
      <c r="B52" s="108"/>
      <c r="C52" s="45">
        <v>4109303</v>
      </c>
      <c r="D52" s="108"/>
      <c r="E52" s="44">
        <v>4201091</v>
      </c>
      <c r="F52" s="46">
        <v>4030200</v>
      </c>
      <c r="G52" s="108"/>
      <c r="H52" s="108"/>
      <c r="I52" s="45">
        <v>68234</v>
      </c>
      <c r="J52" s="45">
        <v>63613</v>
      </c>
      <c r="K52" s="45">
        <v>42813</v>
      </c>
      <c r="L52" s="45">
        <v>15399</v>
      </c>
      <c r="M52" s="45">
        <v>4320</v>
      </c>
      <c r="N52" s="45">
        <v>19719</v>
      </c>
      <c r="O52" s="45">
        <v>3949</v>
      </c>
      <c r="P52" s="44">
        <v>66481</v>
      </c>
    </row>
    <row r="53" spans="1:16" ht="13" x14ac:dyDescent="0.3">
      <c r="A53" s="144">
        <v>2003</v>
      </c>
      <c r="B53" s="108"/>
      <c r="C53" s="45">
        <v>4008472</v>
      </c>
      <c r="D53" s="108"/>
      <c r="E53" s="44">
        <v>4218941</v>
      </c>
      <c r="F53" s="46">
        <v>3892000</v>
      </c>
      <c r="G53" s="108"/>
      <c r="H53" s="108"/>
      <c r="I53" s="45">
        <v>63928</v>
      </c>
      <c r="J53" s="108"/>
      <c r="K53" s="45">
        <v>42578</v>
      </c>
      <c r="L53" s="45">
        <v>15291</v>
      </c>
      <c r="M53" s="45">
        <v>4325</v>
      </c>
      <c r="N53" s="45">
        <v>19616</v>
      </c>
      <c r="O53" s="45">
        <v>3695</v>
      </c>
      <c r="P53" s="44">
        <v>65889</v>
      </c>
    </row>
    <row r="54" spans="1:16" ht="13" x14ac:dyDescent="0.3">
      <c r="A54" s="144">
        <v>2004</v>
      </c>
      <c r="B54" s="108"/>
      <c r="C54" s="45">
        <v>4170279</v>
      </c>
      <c r="D54" s="45">
        <v>4053523</v>
      </c>
      <c r="E54" s="44">
        <v>4218539</v>
      </c>
      <c r="F54" s="46">
        <v>3933500</v>
      </c>
      <c r="G54" s="108"/>
      <c r="H54" s="45">
        <v>66108</v>
      </c>
      <c r="I54" s="45">
        <v>68013</v>
      </c>
      <c r="J54" s="108"/>
      <c r="K54" s="45">
        <v>43309</v>
      </c>
      <c r="L54" s="45">
        <v>15578</v>
      </c>
      <c r="M54" s="45">
        <v>4302</v>
      </c>
      <c r="N54" s="45">
        <v>19880</v>
      </c>
      <c r="O54" s="45">
        <v>3779</v>
      </c>
      <c r="P54" s="44">
        <v>66968</v>
      </c>
    </row>
    <row r="55" spans="1:16" ht="13" x14ac:dyDescent="0.3">
      <c r="A55" s="146">
        <v>2005</v>
      </c>
      <c r="B55" s="147"/>
      <c r="C55" s="50">
        <v>4325456</v>
      </c>
      <c r="D55" s="147"/>
      <c r="E55" s="48">
        <v>4197393</v>
      </c>
      <c r="F55" s="49">
        <v>3904500</v>
      </c>
      <c r="G55" s="147"/>
      <c r="H55" s="147"/>
      <c r="I55" s="50">
        <v>66364</v>
      </c>
      <c r="J55" s="147"/>
      <c r="K55" s="50">
        <v>42425</v>
      </c>
      <c r="L55" s="50">
        <v>15806</v>
      </c>
      <c r="M55" s="50">
        <v>4335</v>
      </c>
      <c r="N55" s="50">
        <v>20141</v>
      </c>
      <c r="O55" s="50">
        <v>3944</v>
      </c>
      <c r="P55" s="48">
        <v>66510</v>
      </c>
    </row>
    <row r="57" spans="1:16" x14ac:dyDescent="0.25">
      <c r="A57" t="s">
        <v>326</v>
      </c>
    </row>
    <row r="58" spans="1:16" x14ac:dyDescent="0.25">
      <c r="A58" t="s">
        <v>327</v>
      </c>
    </row>
  </sheetData>
  <mergeCells count="3">
    <mergeCell ref="B6:E6"/>
    <mergeCell ref="G6:J6"/>
    <mergeCell ref="K6:P6"/>
  </mergeCells>
  <phoneticPr fontId="21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showGridLines="0" workbookViewId="0"/>
  </sheetViews>
  <sheetFormatPr defaultRowHeight="13" x14ac:dyDescent="0.3"/>
  <cols>
    <col min="1" max="1" width="9.1796875" style="148" customWidth="1"/>
    <col min="2" max="2" width="16.26953125" style="148" customWidth="1"/>
    <col min="3" max="3" width="16" style="148" bestFit="1" customWidth="1"/>
    <col min="4" max="4" width="11.54296875" style="149" bestFit="1" customWidth="1"/>
    <col min="5" max="5" width="12.81640625" style="148" bestFit="1" customWidth="1"/>
    <col min="6" max="6" width="12.81640625" style="148" customWidth="1"/>
    <col min="7" max="7" width="9.1796875" style="148" customWidth="1"/>
    <col min="8" max="8" width="9.1796875" style="150" customWidth="1"/>
  </cols>
  <sheetData>
    <row r="1" spans="1:9" x14ac:dyDescent="0.3">
      <c r="I1" s="51"/>
    </row>
    <row r="2" spans="1:9" ht="26" x14ac:dyDescent="0.3">
      <c r="A2" s="151" t="s">
        <v>111</v>
      </c>
      <c r="B2" s="151" t="s">
        <v>328</v>
      </c>
      <c r="C2" s="151" t="s">
        <v>329</v>
      </c>
      <c r="D2" s="152" t="s">
        <v>330</v>
      </c>
      <c r="E2" s="153" t="s">
        <v>331</v>
      </c>
      <c r="F2" s="153" t="s">
        <v>332</v>
      </c>
      <c r="G2" s="151" t="s">
        <v>333</v>
      </c>
      <c r="H2" s="151" t="s">
        <v>334</v>
      </c>
      <c r="I2" s="51"/>
    </row>
    <row r="3" spans="1:9" x14ac:dyDescent="0.3">
      <c r="A3" s="154">
        <v>1911</v>
      </c>
      <c r="B3" s="155">
        <v>881138</v>
      </c>
      <c r="C3" s="156">
        <v>60209</v>
      </c>
      <c r="D3" s="154"/>
      <c r="E3" s="154"/>
      <c r="F3" s="154"/>
      <c r="G3" s="154"/>
      <c r="H3" s="154"/>
      <c r="I3" s="51"/>
    </row>
    <row r="4" spans="1:9" x14ac:dyDescent="0.3">
      <c r="A4" s="154">
        <v>1912</v>
      </c>
      <c r="B4" s="155">
        <v>872737</v>
      </c>
      <c r="C4" s="156">
        <v>73302</v>
      </c>
      <c r="D4" s="154"/>
      <c r="E4" s="154"/>
      <c r="F4" s="154"/>
      <c r="G4" s="154"/>
      <c r="H4" s="154"/>
      <c r="I4" s="51"/>
    </row>
    <row r="5" spans="1:9" x14ac:dyDescent="0.3">
      <c r="A5" s="154">
        <v>1913</v>
      </c>
      <c r="B5" s="155">
        <v>881890</v>
      </c>
      <c r="C5" s="156">
        <v>85773</v>
      </c>
      <c r="D5" s="154"/>
      <c r="E5" s="154"/>
      <c r="F5" s="154"/>
      <c r="G5" s="154"/>
      <c r="H5" s="154"/>
      <c r="I5" s="51"/>
    </row>
    <row r="6" spans="1:9" x14ac:dyDescent="0.3">
      <c r="A6" s="154">
        <v>1914</v>
      </c>
      <c r="B6" s="155">
        <v>879096</v>
      </c>
      <c r="C6" s="156">
        <v>89538</v>
      </c>
      <c r="D6" s="154"/>
      <c r="E6" s="154"/>
      <c r="F6" s="154"/>
      <c r="G6" s="154"/>
      <c r="H6" s="154"/>
      <c r="I6" s="51"/>
    </row>
    <row r="7" spans="1:9" x14ac:dyDescent="0.3">
      <c r="A7" s="154">
        <v>1915</v>
      </c>
      <c r="B7" s="155">
        <v>814614</v>
      </c>
      <c r="C7" s="156">
        <v>83361</v>
      </c>
      <c r="D7" s="154"/>
      <c r="E7" s="154"/>
      <c r="F7" s="154"/>
      <c r="G7" s="154"/>
      <c r="H7" s="154"/>
      <c r="I7" s="51"/>
    </row>
    <row r="8" spans="1:9" x14ac:dyDescent="0.3">
      <c r="A8" s="154">
        <v>1916</v>
      </c>
      <c r="B8" s="155">
        <v>785520</v>
      </c>
      <c r="C8" s="156">
        <v>80355</v>
      </c>
      <c r="D8" s="154"/>
      <c r="E8" s="154"/>
      <c r="F8" s="154"/>
      <c r="G8" s="154"/>
      <c r="H8" s="154"/>
      <c r="I8" s="51"/>
    </row>
    <row r="9" spans="1:9" x14ac:dyDescent="0.3">
      <c r="A9" s="154">
        <v>1917</v>
      </c>
      <c r="B9" s="155">
        <v>668346</v>
      </c>
      <c r="C9" s="156">
        <v>72678</v>
      </c>
      <c r="D9" s="154"/>
      <c r="E9" s="154"/>
      <c r="F9" s="154"/>
      <c r="G9" s="154"/>
      <c r="H9" s="154"/>
      <c r="I9" s="51"/>
    </row>
    <row r="10" spans="1:9" x14ac:dyDescent="0.3">
      <c r="A10" s="154">
        <v>1918</v>
      </c>
      <c r="B10" s="155">
        <v>662661</v>
      </c>
      <c r="C10" s="156">
        <v>71571</v>
      </c>
      <c r="D10" s="154"/>
      <c r="E10" s="154"/>
      <c r="F10" s="154"/>
      <c r="G10" s="154"/>
      <c r="H10" s="154"/>
      <c r="I10" s="51"/>
    </row>
    <row r="11" spans="1:9" x14ac:dyDescent="0.3">
      <c r="A11" s="154">
        <v>1919</v>
      </c>
      <c r="B11" s="155">
        <v>692438</v>
      </c>
      <c r="C11" s="156">
        <v>77133</v>
      </c>
      <c r="D11" s="154"/>
      <c r="E11" s="154"/>
      <c r="F11" s="154"/>
      <c r="G11" s="154"/>
      <c r="H11" s="154"/>
      <c r="I11" s="51"/>
    </row>
    <row r="12" spans="1:9" x14ac:dyDescent="0.3">
      <c r="A12" s="154">
        <v>1920</v>
      </c>
      <c r="B12" s="155">
        <v>957782</v>
      </c>
      <c r="C12" s="156">
        <v>100814</v>
      </c>
      <c r="D12" s="154"/>
      <c r="E12" s="154"/>
      <c r="F12" s="154"/>
      <c r="G12" s="154"/>
      <c r="H12" s="154"/>
      <c r="I12" s="51"/>
    </row>
    <row r="13" spans="1:9" x14ac:dyDescent="0.3">
      <c r="A13" s="154">
        <v>1921</v>
      </c>
      <c r="B13" s="155">
        <v>848814</v>
      </c>
      <c r="C13" s="156">
        <v>95715</v>
      </c>
      <c r="D13" s="154"/>
      <c r="E13" s="154"/>
      <c r="F13" s="154"/>
      <c r="G13" s="154"/>
      <c r="H13" s="154"/>
      <c r="I13" s="51"/>
    </row>
    <row r="14" spans="1:9" x14ac:dyDescent="0.3">
      <c r="A14" s="154">
        <v>1922</v>
      </c>
      <c r="B14" s="155">
        <v>780124</v>
      </c>
      <c r="C14" s="156">
        <v>91485</v>
      </c>
      <c r="D14" s="154"/>
      <c r="E14" s="154"/>
      <c r="F14" s="154"/>
      <c r="G14" s="154"/>
      <c r="H14" s="154"/>
      <c r="I14" s="51"/>
    </row>
    <row r="15" spans="1:9" x14ac:dyDescent="0.3">
      <c r="A15" s="154">
        <v>1923</v>
      </c>
      <c r="B15" s="155">
        <v>758131</v>
      </c>
      <c r="C15" s="156">
        <v>88945</v>
      </c>
      <c r="D15" s="154"/>
      <c r="E15" s="154"/>
      <c r="F15" s="154"/>
      <c r="G15" s="154"/>
      <c r="H15" s="154"/>
      <c r="I15" s="51"/>
    </row>
    <row r="16" spans="1:9" x14ac:dyDescent="0.3">
      <c r="A16" s="154">
        <v>1924</v>
      </c>
      <c r="B16" s="155">
        <v>729933</v>
      </c>
      <c r="C16" s="156">
        <v>87312</v>
      </c>
      <c r="D16" s="154"/>
      <c r="E16" s="154"/>
      <c r="F16" s="154"/>
      <c r="G16" s="154"/>
      <c r="H16" s="154"/>
      <c r="I16" s="51"/>
    </row>
    <row r="17" spans="1:9" x14ac:dyDescent="0.3">
      <c r="A17" s="154">
        <v>1925</v>
      </c>
      <c r="B17" s="155">
        <v>710582</v>
      </c>
      <c r="C17" s="156">
        <v>84851</v>
      </c>
      <c r="D17" s="154"/>
      <c r="E17" s="154"/>
      <c r="F17" s="154"/>
      <c r="G17" s="154"/>
      <c r="H17" s="154"/>
      <c r="I17" s="51"/>
    </row>
    <row r="18" spans="1:9" x14ac:dyDescent="0.3">
      <c r="A18" s="154">
        <v>1926</v>
      </c>
      <c r="B18" s="155">
        <v>694563</v>
      </c>
      <c r="C18" s="156">
        <v>86776</v>
      </c>
      <c r="D18" s="154"/>
      <c r="E18" s="154"/>
      <c r="F18" s="154"/>
      <c r="G18" s="154"/>
      <c r="H18" s="154"/>
      <c r="I18" s="51"/>
    </row>
    <row r="19" spans="1:9" x14ac:dyDescent="0.3">
      <c r="A19" s="154">
        <v>1927</v>
      </c>
      <c r="B19" s="155">
        <v>654172</v>
      </c>
      <c r="C19" s="156">
        <v>83386</v>
      </c>
      <c r="D19" s="154"/>
      <c r="E19" s="154"/>
      <c r="F19" s="154"/>
      <c r="G19" s="154"/>
      <c r="H19" s="154"/>
      <c r="I19" s="51"/>
    </row>
    <row r="20" spans="1:9" x14ac:dyDescent="0.3">
      <c r="A20" s="154">
        <v>1928</v>
      </c>
      <c r="B20" s="155">
        <v>660267</v>
      </c>
      <c r="C20" s="156">
        <v>84939</v>
      </c>
      <c r="D20" s="154"/>
      <c r="E20" s="154"/>
      <c r="F20" s="154"/>
      <c r="G20" s="154"/>
      <c r="H20" s="154"/>
      <c r="I20" s="51"/>
    </row>
    <row r="21" spans="1:9" x14ac:dyDescent="0.3">
      <c r="A21" s="154">
        <v>1929</v>
      </c>
      <c r="B21" s="155">
        <v>643673</v>
      </c>
      <c r="C21" s="156">
        <v>76002</v>
      </c>
      <c r="D21" s="154"/>
      <c r="E21" s="154"/>
      <c r="F21" s="154"/>
      <c r="G21" s="154"/>
      <c r="H21" s="154"/>
      <c r="I21" s="51"/>
    </row>
    <row r="22" spans="1:9" x14ac:dyDescent="0.3">
      <c r="A22" s="154">
        <v>1930</v>
      </c>
      <c r="B22" s="155">
        <v>648811</v>
      </c>
      <c r="C22" s="156">
        <v>83494</v>
      </c>
      <c r="D22" s="154"/>
      <c r="E22" s="154"/>
      <c r="F22" s="154"/>
      <c r="G22" s="154"/>
      <c r="H22" s="154"/>
      <c r="I22" s="51"/>
    </row>
    <row r="23" spans="1:9" x14ac:dyDescent="0.3">
      <c r="A23" s="154">
        <v>1931</v>
      </c>
      <c r="B23" s="155">
        <v>632081</v>
      </c>
      <c r="C23" s="156">
        <v>82713</v>
      </c>
      <c r="D23" s="154"/>
      <c r="E23" s="154"/>
      <c r="F23" s="154"/>
      <c r="G23" s="154"/>
      <c r="H23" s="154"/>
      <c r="I23" s="51"/>
    </row>
    <row r="24" spans="1:9" x14ac:dyDescent="0.3">
      <c r="A24" s="154">
        <v>1932</v>
      </c>
      <c r="B24" s="155">
        <v>613972</v>
      </c>
      <c r="C24" s="156">
        <v>81909</v>
      </c>
      <c r="D24" s="154"/>
      <c r="E24" s="154"/>
      <c r="F24" s="154"/>
      <c r="G24" s="154"/>
      <c r="H24" s="154"/>
      <c r="I24" s="51"/>
    </row>
    <row r="25" spans="1:9" x14ac:dyDescent="0.3">
      <c r="A25" s="154">
        <v>1933</v>
      </c>
      <c r="B25" s="155">
        <v>580413</v>
      </c>
      <c r="C25" s="156">
        <v>80692</v>
      </c>
      <c r="D25" s="154"/>
      <c r="E25" s="154"/>
      <c r="F25" s="154"/>
      <c r="G25" s="154"/>
      <c r="H25" s="154"/>
      <c r="I25" s="51"/>
    </row>
    <row r="26" spans="1:9" x14ac:dyDescent="0.3">
      <c r="A26" s="154">
        <v>1934</v>
      </c>
      <c r="B26" s="155">
        <v>597642</v>
      </c>
      <c r="C26" s="156">
        <v>82650</v>
      </c>
      <c r="D26" s="154"/>
      <c r="E26" s="154"/>
      <c r="F26" s="154"/>
      <c r="G26" s="154"/>
      <c r="H26" s="154"/>
      <c r="I26" s="51"/>
    </row>
    <row r="27" spans="1:9" x14ac:dyDescent="0.3">
      <c r="A27" s="154">
        <v>1935</v>
      </c>
      <c r="B27" s="155">
        <v>598756</v>
      </c>
      <c r="C27" s="156">
        <v>82871</v>
      </c>
      <c r="D27" s="154"/>
      <c r="E27" s="154"/>
      <c r="F27" s="154"/>
      <c r="G27" s="154"/>
      <c r="H27" s="154"/>
      <c r="I27" s="51"/>
    </row>
    <row r="28" spans="1:9" x14ac:dyDescent="0.3">
      <c r="A28" s="154">
        <v>1936</v>
      </c>
      <c r="B28" s="155">
        <v>605292</v>
      </c>
      <c r="C28" s="156">
        <v>83270</v>
      </c>
      <c r="D28" s="154"/>
      <c r="E28" s="154"/>
      <c r="F28" s="154"/>
      <c r="G28" s="154"/>
      <c r="H28" s="154"/>
      <c r="I28" s="51"/>
    </row>
    <row r="29" spans="1:9" x14ac:dyDescent="0.3">
      <c r="A29" s="154">
        <v>1937</v>
      </c>
      <c r="B29" s="155">
        <v>610557</v>
      </c>
      <c r="C29" s="156">
        <v>83750</v>
      </c>
      <c r="D29" s="154"/>
      <c r="E29" s="154"/>
      <c r="F29" s="154"/>
      <c r="G29" s="154"/>
      <c r="H29" s="154"/>
      <c r="I29" s="51"/>
    </row>
    <row r="30" spans="1:9" x14ac:dyDescent="0.3">
      <c r="A30" s="154">
        <v>1938</v>
      </c>
      <c r="B30" s="155">
        <v>621204</v>
      </c>
      <c r="C30" s="156">
        <v>87064</v>
      </c>
      <c r="D30" s="154"/>
      <c r="E30" s="154"/>
      <c r="F30" s="154"/>
      <c r="G30" s="154"/>
      <c r="H30" s="154"/>
      <c r="I30" s="51"/>
    </row>
    <row r="31" spans="1:9" x14ac:dyDescent="0.3">
      <c r="A31" s="154">
        <v>1939</v>
      </c>
      <c r="B31" s="155">
        <v>614479</v>
      </c>
      <c r="C31" s="156">
        <v>86871</v>
      </c>
      <c r="D31" s="154"/>
      <c r="E31" s="154"/>
      <c r="F31" s="154"/>
      <c r="G31" s="154"/>
      <c r="H31" s="154"/>
      <c r="I31" s="51"/>
    </row>
    <row r="32" spans="1:9" x14ac:dyDescent="0.3">
      <c r="A32" s="154">
        <v>1940</v>
      </c>
      <c r="B32" s="155">
        <v>590120</v>
      </c>
      <c r="C32" s="156"/>
      <c r="D32" s="154"/>
      <c r="E32" s="154"/>
      <c r="F32" s="154"/>
      <c r="G32" s="154"/>
      <c r="H32" s="154"/>
      <c r="I32" s="51"/>
    </row>
    <row r="33" spans="1:9" x14ac:dyDescent="0.3">
      <c r="A33" s="154">
        <v>1941</v>
      </c>
      <c r="B33" s="155">
        <v>579091</v>
      </c>
      <c r="C33" s="156">
        <v>83908</v>
      </c>
      <c r="D33" s="154"/>
      <c r="E33" s="154"/>
      <c r="F33" s="154"/>
      <c r="G33" s="154"/>
      <c r="H33" s="154"/>
      <c r="I33" s="51"/>
    </row>
    <row r="34" spans="1:9" x14ac:dyDescent="0.3">
      <c r="A34" s="154">
        <v>1942</v>
      </c>
      <c r="B34" s="155">
        <v>651503</v>
      </c>
      <c r="C34" s="156">
        <v>83246</v>
      </c>
      <c r="D34" s="154"/>
      <c r="E34" s="154"/>
      <c r="F34" s="154"/>
      <c r="G34" s="154"/>
      <c r="H34" s="154"/>
      <c r="I34" s="51"/>
    </row>
    <row r="35" spans="1:9" x14ac:dyDescent="0.3">
      <c r="A35" s="154">
        <v>1943</v>
      </c>
      <c r="B35" s="155">
        <v>684334</v>
      </c>
      <c r="C35" s="156">
        <v>88284</v>
      </c>
      <c r="D35" s="154"/>
      <c r="E35" s="154"/>
      <c r="F35" s="154"/>
      <c r="G35" s="154"/>
      <c r="H35" s="154"/>
      <c r="I35" s="51"/>
    </row>
    <row r="36" spans="1:9" x14ac:dyDescent="0.3">
      <c r="A36" s="154">
        <v>1944</v>
      </c>
      <c r="B36" s="155">
        <v>751478</v>
      </c>
      <c r="C36" s="156">
        <v>89490</v>
      </c>
      <c r="D36" s="154"/>
      <c r="E36" s="154"/>
      <c r="F36" s="154"/>
      <c r="G36" s="154"/>
      <c r="H36" s="154"/>
      <c r="I36" s="51"/>
    </row>
    <row r="37" spans="1:9" x14ac:dyDescent="0.3">
      <c r="A37" s="154">
        <v>1945</v>
      </c>
      <c r="B37" s="155">
        <v>679937</v>
      </c>
      <c r="C37" s="156">
        <v>90033</v>
      </c>
      <c r="D37" s="154"/>
      <c r="E37" s="154"/>
      <c r="F37" s="154"/>
      <c r="G37" s="154"/>
      <c r="H37" s="154"/>
      <c r="I37" s="51"/>
    </row>
    <row r="38" spans="1:9" x14ac:dyDescent="0.3">
      <c r="A38" s="154">
        <v>1946</v>
      </c>
      <c r="B38" s="155">
        <v>820719</v>
      </c>
      <c r="C38" s="156">
        <v>98551</v>
      </c>
      <c r="D38" s="154"/>
      <c r="E38" s="154"/>
      <c r="F38" s="154"/>
      <c r="G38" s="154"/>
      <c r="H38" s="154"/>
      <c r="I38" s="51"/>
    </row>
    <row r="39" spans="1:9" x14ac:dyDescent="0.3">
      <c r="A39" s="154">
        <v>1947</v>
      </c>
      <c r="B39" s="155">
        <v>881026</v>
      </c>
      <c r="C39" s="156"/>
      <c r="D39" s="154"/>
      <c r="E39" s="154"/>
      <c r="F39" s="154"/>
      <c r="G39" s="154"/>
      <c r="H39" s="154"/>
      <c r="I39" s="51"/>
    </row>
    <row r="40" spans="1:9" x14ac:dyDescent="0.3">
      <c r="A40" s="154">
        <v>1948</v>
      </c>
      <c r="B40" s="155">
        <v>775306</v>
      </c>
      <c r="C40" s="156"/>
      <c r="D40" s="154"/>
      <c r="E40" s="154"/>
      <c r="F40" s="154"/>
      <c r="G40" s="154"/>
      <c r="H40" s="154"/>
      <c r="I40" s="51"/>
    </row>
    <row r="41" spans="1:9" x14ac:dyDescent="0.3">
      <c r="A41" s="154">
        <v>1949</v>
      </c>
      <c r="B41" s="155">
        <v>730518</v>
      </c>
      <c r="C41" s="156">
        <v>109146</v>
      </c>
      <c r="D41" s="154"/>
      <c r="E41" s="154"/>
      <c r="F41" s="154"/>
      <c r="G41" s="154"/>
      <c r="H41" s="154"/>
      <c r="I41" s="51"/>
    </row>
    <row r="42" spans="1:9" x14ac:dyDescent="0.3">
      <c r="A42" s="154">
        <v>1950</v>
      </c>
      <c r="B42" s="155">
        <v>697097</v>
      </c>
      <c r="C42" s="156">
        <v>106767</v>
      </c>
      <c r="D42" s="155">
        <v>91815</v>
      </c>
      <c r="E42" s="154"/>
      <c r="F42" s="154"/>
      <c r="G42" s="154">
        <f>D42/B42*100</f>
        <v>13.171050800677667</v>
      </c>
      <c r="H42" s="154"/>
      <c r="I42" s="51"/>
    </row>
    <row r="43" spans="1:9" x14ac:dyDescent="0.3">
      <c r="A43" s="154">
        <v>1951</v>
      </c>
      <c r="B43" s="155">
        <v>677529</v>
      </c>
      <c r="C43" s="156">
        <v>108762</v>
      </c>
      <c r="D43" s="154"/>
      <c r="E43" s="154"/>
      <c r="F43" s="154"/>
      <c r="G43" s="154"/>
      <c r="H43" s="154"/>
      <c r="I43" s="51"/>
    </row>
    <row r="44" spans="1:9" x14ac:dyDescent="0.3">
      <c r="A44" s="154">
        <v>1952</v>
      </c>
      <c r="B44" s="155">
        <v>673735</v>
      </c>
      <c r="C44" s="156">
        <v>110035</v>
      </c>
      <c r="D44" s="154"/>
      <c r="E44" s="154"/>
      <c r="F44" s="154"/>
      <c r="G44" s="154"/>
      <c r="H44" s="154"/>
      <c r="I44" s="51"/>
    </row>
    <row r="45" spans="1:9" x14ac:dyDescent="0.3">
      <c r="A45" s="154">
        <v>1953</v>
      </c>
      <c r="B45" s="155">
        <v>684372</v>
      </c>
      <c r="C45" s="156">
        <v>111614</v>
      </c>
      <c r="D45" s="154"/>
      <c r="E45" s="154"/>
      <c r="F45" s="154"/>
      <c r="G45" s="154"/>
      <c r="H45" s="154"/>
      <c r="I45" s="51"/>
    </row>
    <row r="46" spans="1:9" x14ac:dyDescent="0.3">
      <c r="A46" s="154">
        <v>1954</v>
      </c>
      <c r="B46" s="155">
        <v>673651</v>
      </c>
      <c r="C46" s="156">
        <v>112756</v>
      </c>
      <c r="D46" s="154"/>
      <c r="E46" s="154"/>
      <c r="F46" s="154"/>
      <c r="G46" s="154"/>
      <c r="H46" s="154"/>
      <c r="I46" s="51"/>
    </row>
    <row r="47" spans="1:9" x14ac:dyDescent="0.3">
      <c r="A47" s="154">
        <v>1955</v>
      </c>
      <c r="B47" s="155">
        <v>667811</v>
      </c>
      <c r="C47" s="156">
        <v>114537</v>
      </c>
      <c r="D47" s="155">
        <v>97753</v>
      </c>
      <c r="E47" s="154"/>
      <c r="F47" s="154"/>
      <c r="G47" s="154">
        <f>D47/B47*100</f>
        <v>14.637824174803949</v>
      </c>
      <c r="H47" s="154"/>
      <c r="I47" s="51"/>
    </row>
    <row r="48" spans="1:9" x14ac:dyDescent="0.3">
      <c r="A48" s="154">
        <v>1956</v>
      </c>
      <c r="B48" s="155">
        <v>700335</v>
      </c>
      <c r="C48" s="156">
        <v>123902</v>
      </c>
      <c r="D48" s="154"/>
      <c r="E48" s="154"/>
      <c r="F48" s="154"/>
      <c r="G48" s="154"/>
      <c r="H48" s="154"/>
      <c r="I48" s="51"/>
    </row>
    <row r="49" spans="1:9" x14ac:dyDescent="0.3">
      <c r="A49" s="154">
        <v>1957</v>
      </c>
      <c r="B49" s="155">
        <v>723381</v>
      </c>
      <c r="C49" s="156"/>
      <c r="D49" s="154"/>
      <c r="E49" s="154"/>
      <c r="F49" s="154"/>
      <c r="G49" s="154"/>
      <c r="H49" s="154"/>
      <c r="I49" s="51"/>
    </row>
    <row r="50" spans="1:9" x14ac:dyDescent="0.3">
      <c r="A50" s="154">
        <v>1958</v>
      </c>
      <c r="B50" s="155">
        <v>740715</v>
      </c>
      <c r="C50" s="156">
        <v>136296</v>
      </c>
      <c r="D50" s="154"/>
      <c r="E50" s="154">
        <v>108996</v>
      </c>
      <c r="F50" s="154">
        <v>115921</v>
      </c>
      <c r="G50" s="154"/>
      <c r="H50" s="154">
        <f>E50/B50*100</f>
        <v>14.714971345254247</v>
      </c>
      <c r="I50" s="51"/>
    </row>
    <row r="51" spans="1:9" x14ac:dyDescent="0.3">
      <c r="A51" s="154">
        <v>1959</v>
      </c>
      <c r="B51" s="155">
        <v>748501</v>
      </c>
      <c r="C51" s="156"/>
      <c r="D51" s="154"/>
      <c r="E51" s="154">
        <v>112775</v>
      </c>
      <c r="F51" s="154">
        <v>120452</v>
      </c>
      <c r="G51" s="154"/>
      <c r="H51" s="154">
        <f>E51/B51*100</f>
        <v>15.066780137902288</v>
      </c>
      <c r="I51" s="51"/>
    </row>
    <row r="52" spans="1:9" x14ac:dyDescent="0.3">
      <c r="A52" s="154">
        <v>1960</v>
      </c>
      <c r="B52" s="155">
        <v>785005</v>
      </c>
      <c r="C52" s="156">
        <v>147109</v>
      </c>
      <c r="D52" s="155">
        <v>123430</v>
      </c>
      <c r="E52" s="154"/>
      <c r="F52" s="154"/>
      <c r="G52" s="154">
        <f>D52/B52*100</f>
        <v>15.723466729511276</v>
      </c>
      <c r="H52" s="154"/>
      <c r="I52" s="51"/>
    </row>
    <row r="53" spans="1:9" x14ac:dyDescent="0.3">
      <c r="A53" s="154">
        <v>1961</v>
      </c>
      <c r="B53" s="155">
        <v>811281</v>
      </c>
      <c r="C53" s="156">
        <v>155294</v>
      </c>
      <c r="D53" s="154"/>
      <c r="E53" s="154"/>
      <c r="F53" s="154"/>
      <c r="G53" s="154"/>
      <c r="H53" s="154"/>
      <c r="I53" s="51"/>
    </row>
    <row r="54" spans="1:9" x14ac:dyDescent="0.3">
      <c r="A54" s="154">
        <v>1962</v>
      </c>
      <c r="B54" s="155">
        <v>838736</v>
      </c>
      <c r="C54" s="156"/>
      <c r="D54" s="154"/>
      <c r="E54" s="154"/>
      <c r="F54" s="154"/>
      <c r="G54" s="154"/>
      <c r="H54" s="154"/>
      <c r="I54" s="51"/>
    </row>
    <row r="55" spans="1:9" x14ac:dyDescent="0.3">
      <c r="A55" s="154">
        <v>1963</v>
      </c>
      <c r="B55" s="155">
        <v>854055</v>
      </c>
      <c r="C55" s="156"/>
      <c r="D55" s="154"/>
      <c r="E55" s="154">
        <v>131844</v>
      </c>
      <c r="F55" s="154">
        <v>138665</v>
      </c>
      <c r="G55" s="154"/>
      <c r="H55" s="154">
        <f>E55/B55*100</f>
        <v>15.43741328134605</v>
      </c>
      <c r="I55" s="51"/>
    </row>
    <row r="56" spans="1:9" x14ac:dyDescent="0.3">
      <c r="A56" s="154">
        <v>1964</v>
      </c>
      <c r="B56" s="155">
        <v>875972</v>
      </c>
      <c r="C56" s="156"/>
      <c r="D56" s="154"/>
      <c r="E56" s="154"/>
      <c r="F56" s="154"/>
      <c r="G56" s="154"/>
      <c r="H56" s="154"/>
      <c r="I56" s="51"/>
    </row>
    <row r="57" spans="1:9" x14ac:dyDescent="0.3">
      <c r="A57" s="154">
        <v>1965</v>
      </c>
      <c r="B57" s="155">
        <v>862725</v>
      </c>
      <c r="C57" s="156">
        <v>158366</v>
      </c>
      <c r="D57" s="155">
        <v>134055</v>
      </c>
      <c r="E57" s="154"/>
      <c r="F57" s="154"/>
      <c r="G57" s="154">
        <f>D57/B57*100</f>
        <v>15.538555159523604</v>
      </c>
      <c r="H57" s="154"/>
      <c r="I57" s="51"/>
    </row>
    <row r="58" spans="1:9" x14ac:dyDescent="0.3">
      <c r="A58" s="154">
        <v>1966</v>
      </c>
      <c r="B58" s="155">
        <v>849823</v>
      </c>
      <c r="C58" s="156">
        <v>154696</v>
      </c>
      <c r="D58" s="154"/>
      <c r="E58" s="154"/>
      <c r="F58" s="154"/>
      <c r="G58" s="154"/>
      <c r="H58" s="154"/>
      <c r="I58" s="51"/>
    </row>
    <row r="59" spans="1:9" x14ac:dyDescent="0.3">
      <c r="A59" s="154">
        <v>1967</v>
      </c>
      <c r="B59" s="155">
        <v>832164</v>
      </c>
      <c r="C59" s="156"/>
      <c r="D59" s="154"/>
      <c r="E59" s="154"/>
      <c r="F59" s="154"/>
      <c r="G59" s="154"/>
      <c r="H59" s="154"/>
      <c r="I59" s="51"/>
    </row>
    <row r="60" spans="1:9" x14ac:dyDescent="0.3">
      <c r="A60" s="154">
        <v>1968</v>
      </c>
      <c r="B60" s="155">
        <v>819272</v>
      </c>
      <c r="C60" s="156"/>
      <c r="D60" s="154"/>
      <c r="E60" s="154"/>
      <c r="F60" s="154"/>
      <c r="G60" s="154"/>
      <c r="H60" s="154"/>
      <c r="I60" s="51"/>
    </row>
    <row r="61" spans="1:9" x14ac:dyDescent="0.3">
      <c r="A61" s="154">
        <v>1969</v>
      </c>
      <c r="B61" s="155">
        <v>797538</v>
      </c>
      <c r="C61" s="156"/>
      <c r="D61" s="154"/>
      <c r="E61" s="154"/>
      <c r="F61" s="154"/>
      <c r="G61" s="154"/>
      <c r="H61" s="154"/>
      <c r="I61" s="51"/>
    </row>
    <row r="62" spans="1:9" x14ac:dyDescent="0.3">
      <c r="A62" s="154">
        <v>1970</v>
      </c>
      <c r="B62" s="155">
        <v>784486</v>
      </c>
      <c r="C62" s="156"/>
      <c r="D62" s="155">
        <v>108187</v>
      </c>
      <c r="E62" s="154"/>
      <c r="F62" s="154"/>
      <c r="G62" s="154">
        <f>D62/B62*100</f>
        <v>13.790813347848147</v>
      </c>
      <c r="H62" s="154"/>
      <c r="I62" s="51"/>
    </row>
    <row r="63" spans="1:9" x14ac:dyDescent="0.3">
      <c r="A63" s="154">
        <v>1971</v>
      </c>
      <c r="B63" s="155">
        <v>783155</v>
      </c>
      <c r="C63" s="154"/>
      <c r="D63" s="154"/>
      <c r="E63" s="154">
        <v>97373</v>
      </c>
      <c r="F63" s="154">
        <v>104017</v>
      </c>
      <c r="G63" s="154"/>
      <c r="H63" s="154">
        <f>E63/B63*100</f>
        <v>12.433426333229054</v>
      </c>
      <c r="I63" s="51"/>
    </row>
    <row r="64" spans="1:9" x14ac:dyDescent="0.3">
      <c r="A64" s="154">
        <v>1972</v>
      </c>
      <c r="B64" s="155">
        <v>725440</v>
      </c>
      <c r="C64" s="154"/>
      <c r="D64" s="154"/>
      <c r="E64" s="154"/>
      <c r="F64" s="154"/>
      <c r="G64" s="154"/>
      <c r="H64" s="154"/>
      <c r="I64" s="51"/>
    </row>
    <row r="65" spans="1:9" x14ac:dyDescent="0.3">
      <c r="A65" s="154">
        <v>1973</v>
      </c>
      <c r="B65" s="155">
        <v>675953</v>
      </c>
      <c r="C65" s="154"/>
      <c r="D65" s="154"/>
      <c r="E65" s="154"/>
      <c r="F65" s="154"/>
      <c r="G65" s="154"/>
      <c r="H65" s="154"/>
      <c r="I65" s="51"/>
    </row>
    <row r="66" spans="1:9" x14ac:dyDescent="0.3">
      <c r="A66" s="154">
        <v>1974</v>
      </c>
      <c r="B66" s="155">
        <v>639885</v>
      </c>
      <c r="C66" s="154"/>
      <c r="D66" s="154"/>
      <c r="E66" s="154"/>
      <c r="F66" s="154"/>
      <c r="G66" s="154"/>
      <c r="H66" s="154"/>
      <c r="I66" s="51"/>
    </row>
    <row r="67" spans="1:9" x14ac:dyDescent="0.3">
      <c r="A67" s="154">
        <v>1975</v>
      </c>
      <c r="B67" s="155">
        <v>603445</v>
      </c>
      <c r="C67" s="154"/>
      <c r="D67" s="155">
        <v>75815</v>
      </c>
      <c r="E67" s="154"/>
      <c r="F67" s="154"/>
      <c r="G67" s="154">
        <f>D67/B67*100</f>
        <v>12.56369677435392</v>
      </c>
      <c r="H67" s="154"/>
      <c r="I67" s="51"/>
    </row>
    <row r="68" spans="1:9" x14ac:dyDescent="0.3">
      <c r="A68" s="154">
        <v>1976</v>
      </c>
      <c r="B68" s="155">
        <v>584270</v>
      </c>
      <c r="C68" s="154"/>
      <c r="D68" s="154"/>
      <c r="E68" s="154"/>
      <c r="F68" s="154"/>
      <c r="G68" s="154"/>
      <c r="H68" s="154"/>
      <c r="I68" s="51"/>
    </row>
    <row r="69" spans="1:9" x14ac:dyDescent="0.3">
      <c r="A69" s="154">
        <v>1977</v>
      </c>
      <c r="B69" s="155">
        <v>569259</v>
      </c>
      <c r="C69" s="154"/>
      <c r="D69" s="154"/>
      <c r="E69" s="154"/>
      <c r="F69" s="154"/>
      <c r="G69" s="154"/>
      <c r="H69" s="154"/>
      <c r="I69" s="51"/>
    </row>
    <row r="70" spans="1:9" x14ac:dyDescent="0.3">
      <c r="A70" s="154">
        <v>1978</v>
      </c>
      <c r="B70" s="155">
        <v>596418</v>
      </c>
      <c r="C70" s="154"/>
      <c r="D70" s="154"/>
      <c r="E70" s="154"/>
      <c r="F70" s="154"/>
      <c r="G70" s="154"/>
      <c r="H70" s="154"/>
      <c r="I70" s="51"/>
    </row>
    <row r="71" spans="1:9" x14ac:dyDescent="0.3">
      <c r="A71" s="154">
        <v>1979</v>
      </c>
      <c r="B71" s="155">
        <v>638028</v>
      </c>
      <c r="C71" s="154"/>
      <c r="D71" s="154"/>
      <c r="E71" s="154"/>
      <c r="F71" s="154"/>
      <c r="G71" s="154"/>
      <c r="H71" s="154"/>
      <c r="I71" s="51"/>
    </row>
    <row r="72" spans="1:9" x14ac:dyDescent="0.3">
      <c r="A72" s="154">
        <v>1980</v>
      </c>
      <c r="B72" s="155">
        <v>656234</v>
      </c>
      <c r="C72" s="154"/>
      <c r="D72" s="155">
        <v>73352</v>
      </c>
      <c r="E72" s="154">
        <v>69180</v>
      </c>
      <c r="F72" s="154">
        <v>78748</v>
      </c>
      <c r="G72" s="154">
        <f>D72/B72*100</f>
        <v>11.177720142510141</v>
      </c>
      <c r="H72" s="154">
        <f>E72/B72*100</f>
        <v>10.541971309014771</v>
      </c>
      <c r="I72" s="51"/>
    </row>
    <row r="73" spans="1:9" x14ac:dyDescent="0.3">
      <c r="A73" s="154">
        <v>1981</v>
      </c>
      <c r="B73" s="155">
        <v>634492</v>
      </c>
      <c r="C73" s="154"/>
      <c r="D73" s="154"/>
      <c r="E73" s="154"/>
      <c r="F73" s="154"/>
      <c r="G73" s="154"/>
      <c r="H73" s="154"/>
      <c r="I73" s="51"/>
    </row>
    <row r="74" spans="1:9" x14ac:dyDescent="0.3">
      <c r="A74" s="154">
        <v>1982</v>
      </c>
      <c r="B74" s="155">
        <v>625931</v>
      </c>
      <c r="C74" s="154"/>
      <c r="D74" s="154"/>
      <c r="E74" s="154"/>
      <c r="F74" s="154"/>
      <c r="G74" s="154"/>
      <c r="H74" s="154"/>
      <c r="I74" s="51"/>
    </row>
    <row r="75" spans="1:9" x14ac:dyDescent="0.3">
      <c r="A75" s="154">
        <v>1983</v>
      </c>
      <c r="B75" s="155">
        <v>629134</v>
      </c>
      <c r="C75" s="154"/>
      <c r="D75" s="154"/>
      <c r="E75" s="154"/>
      <c r="F75" s="154"/>
      <c r="G75" s="154"/>
      <c r="H75" s="154"/>
      <c r="I75" s="51"/>
    </row>
    <row r="76" spans="1:9" x14ac:dyDescent="0.3">
      <c r="A76" s="154">
        <v>1984</v>
      </c>
      <c r="B76" s="155">
        <v>636818</v>
      </c>
      <c r="C76" s="154"/>
      <c r="D76" s="154"/>
      <c r="E76" s="154"/>
      <c r="F76" s="154"/>
      <c r="G76" s="154"/>
      <c r="H76" s="154"/>
      <c r="I76" s="51"/>
    </row>
    <row r="77" spans="1:9" x14ac:dyDescent="0.3">
      <c r="A77" s="154">
        <v>1985</v>
      </c>
      <c r="B77" s="155">
        <v>656417</v>
      </c>
      <c r="C77" s="154"/>
      <c r="D77" s="155">
        <v>74857</v>
      </c>
      <c r="E77" s="154"/>
      <c r="F77" s="154"/>
      <c r="G77" s="154">
        <f t="shared" ref="G77:G97" si="0">D77/B77*100</f>
        <v>11.403878936712486</v>
      </c>
      <c r="H77" s="154"/>
      <c r="I77" s="51"/>
    </row>
    <row r="78" spans="1:9" x14ac:dyDescent="0.3">
      <c r="A78" s="154">
        <v>1986</v>
      </c>
      <c r="B78" s="154">
        <v>661018</v>
      </c>
      <c r="C78" s="154"/>
      <c r="D78" s="157">
        <v>74043</v>
      </c>
      <c r="E78" s="154"/>
      <c r="F78" s="154"/>
      <c r="G78" s="154">
        <f t="shared" si="0"/>
        <v>11.201359115788073</v>
      </c>
      <c r="H78" s="154"/>
      <c r="I78" s="51"/>
    </row>
    <row r="79" spans="1:9" x14ac:dyDescent="0.3">
      <c r="A79" s="154">
        <v>1987</v>
      </c>
      <c r="B79" s="154">
        <v>681511</v>
      </c>
      <c r="C79" s="154"/>
      <c r="D79" s="157">
        <v>74372</v>
      </c>
      <c r="E79" s="154"/>
      <c r="F79" s="154"/>
      <c r="G79" s="154">
        <f t="shared" si="0"/>
        <v>10.912809917961706</v>
      </c>
      <c r="H79" s="154"/>
      <c r="I79" s="51"/>
    </row>
    <row r="80" spans="1:9" x14ac:dyDescent="0.3">
      <c r="A80" s="154">
        <v>1988</v>
      </c>
      <c r="B80" s="154">
        <v>693577</v>
      </c>
      <c r="C80" s="154"/>
      <c r="D80" s="154">
        <v>74500</v>
      </c>
      <c r="E80" s="154"/>
      <c r="F80" s="154"/>
      <c r="G80" s="154">
        <f t="shared" si="0"/>
        <v>10.74141731920176</v>
      </c>
      <c r="H80" s="154"/>
      <c r="I80" s="51"/>
    </row>
    <row r="81" spans="1:9" x14ac:dyDescent="0.3">
      <c r="A81" s="154">
        <v>1989</v>
      </c>
      <c r="B81" s="154">
        <v>687725</v>
      </c>
      <c r="C81" s="154"/>
      <c r="D81" s="154">
        <v>74725</v>
      </c>
      <c r="E81" s="154"/>
      <c r="F81" s="154"/>
      <c r="G81" s="154">
        <f t="shared" si="0"/>
        <v>10.865534915845723</v>
      </c>
      <c r="H81" s="154"/>
      <c r="I81" s="51"/>
    </row>
    <row r="82" spans="1:9" x14ac:dyDescent="0.3">
      <c r="A82" s="154">
        <v>1990</v>
      </c>
      <c r="B82" s="154">
        <v>706140</v>
      </c>
      <c r="C82" s="154"/>
      <c r="D82" s="155">
        <v>69364</v>
      </c>
      <c r="E82" s="154"/>
      <c r="F82" s="154"/>
      <c r="G82" s="154">
        <f t="shared" si="0"/>
        <v>9.8229812785000146</v>
      </c>
      <c r="H82" s="154"/>
      <c r="I82" s="51"/>
    </row>
    <row r="83" spans="1:9" x14ac:dyDescent="0.3">
      <c r="A83" s="154">
        <v>1991</v>
      </c>
      <c r="B83" s="154">
        <v>699217</v>
      </c>
      <c r="C83" s="154"/>
      <c r="D83" s="158">
        <v>77352</v>
      </c>
      <c r="E83" s="155">
        <v>65418</v>
      </c>
      <c r="F83" s="155">
        <v>80367</v>
      </c>
      <c r="G83" s="154">
        <f t="shared" si="0"/>
        <v>11.062660089786148</v>
      </c>
      <c r="H83" s="154">
        <f>E83/B83*100</f>
        <v>9.3558938069297515</v>
      </c>
      <c r="I83" s="51"/>
    </row>
    <row r="84" spans="1:9" x14ac:dyDescent="0.3">
      <c r="A84" s="154">
        <v>1992</v>
      </c>
      <c r="B84" s="154">
        <v>689656</v>
      </c>
      <c r="C84" s="154"/>
      <c r="D84" s="158">
        <v>78386</v>
      </c>
      <c r="E84" s="154"/>
      <c r="F84" s="158"/>
      <c r="G84" s="154">
        <f t="shared" si="0"/>
        <v>11.365956360852367</v>
      </c>
      <c r="H84" s="154"/>
      <c r="I84" s="51"/>
    </row>
    <row r="85" spans="1:9" x14ac:dyDescent="0.3">
      <c r="A85" s="154">
        <v>1993</v>
      </c>
      <c r="B85" s="154">
        <v>673467</v>
      </c>
      <c r="C85" s="154"/>
      <c r="D85" s="158">
        <v>75529</v>
      </c>
      <c r="E85" s="154"/>
      <c r="F85" s="158"/>
      <c r="G85" s="154">
        <f t="shared" si="0"/>
        <v>11.214951883314253</v>
      </c>
      <c r="H85" s="154"/>
      <c r="I85" s="51"/>
    </row>
    <row r="86" spans="1:9" x14ac:dyDescent="0.3">
      <c r="A86" s="154">
        <v>1994</v>
      </c>
      <c r="B86" s="154">
        <v>664726</v>
      </c>
      <c r="C86" s="154"/>
      <c r="D86" s="158">
        <v>75236</v>
      </c>
      <c r="E86" s="154"/>
      <c r="F86" s="155"/>
      <c r="G86" s="154">
        <f t="shared" si="0"/>
        <v>11.318347710184346</v>
      </c>
      <c r="H86" s="154"/>
      <c r="I86" s="51"/>
    </row>
    <row r="87" spans="1:9" x14ac:dyDescent="0.3">
      <c r="A87" s="154">
        <v>1995</v>
      </c>
      <c r="B87" s="154">
        <v>648138</v>
      </c>
      <c r="C87" s="154"/>
      <c r="D87" s="155">
        <v>74848</v>
      </c>
      <c r="E87" s="154"/>
      <c r="F87" s="158"/>
      <c r="G87" s="154">
        <f t="shared" si="0"/>
        <v>11.548157954015965</v>
      </c>
      <c r="H87" s="154"/>
      <c r="I87" s="51"/>
    </row>
    <row r="88" spans="1:9" x14ac:dyDescent="0.3">
      <c r="A88" s="154">
        <v>1996</v>
      </c>
      <c r="B88" s="154">
        <v>649485</v>
      </c>
      <c r="C88" s="154"/>
      <c r="D88" s="155">
        <v>67412</v>
      </c>
      <c r="E88" s="154"/>
      <c r="F88" s="158"/>
      <c r="G88" s="154">
        <f t="shared" si="0"/>
        <v>10.379300522721849</v>
      </c>
      <c r="H88" s="154"/>
      <c r="I88" s="51"/>
    </row>
    <row r="89" spans="1:9" x14ac:dyDescent="0.3">
      <c r="A89" s="154">
        <v>1997</v>
      </c>
      <c r="B89" s="154">
        <v>643095</v>
      </c>
      <c r="C89" s="154"/>
      <c r="D89" s="158">
        <v>67384</v>
      </c>
      <c r="E89" s="155">
        <v>53667</v>
      </c>
      <c r="F89" s="155">
        <v>72557</v>
      </c>
      <c r="G89" s="154">
        <f t="shared" si="0"/>
        <v>10.478078666448971</v>
      </c>
      <c r="H89" s="154">
        <f t="shared" ref="H89:H97" si="1">E89/B84*100</f>
        <v>7.7817056619532057</v>
      </c>
      <c r="I89" s="51"/>
    </row>
    <row r="90" spans="1:9" x14ac:dyDescent="0.3">
      <c r="A90" s="154">
        <v>1998</v>
      </c>
      <c r="B90" s="154">
        <v>635901</v>
      </c>
      <c r="C90" s="154"/>
      <c r="D90" s="158">
        <v>65200</v>
      </c>
      <c r="E90" s="155">
        <v>50409</v>
      </c>
      <c r="F90" s="158">
        <v>69320</v>
      </c>
      <c r="G90" s="154">
        <f t="shared" si="0"/>
        <v>10.25316833909681</v>
      </c>
      <c r="H90" s="154">
        <f t="shared" si="1"/>
        <v>7.484999264997394</v>
      </c>
      <c r="I90" s="51"/>
    </row>
    <row r="91" spans="1:9" x14ac:dyDescent="0.3">
      <c r="A91" s="154">
        <v>1999</v>
      </c>
      <c r="B91" s="155">
        <v>621872</v>
      </c>
      <c r="C91" s="154"/>
      <c r="D91" s="158">
        <v>64600</v>
      </c>
      <c r="E91" s="155">
        <v>47726</v>
      </c>
      <c r="F91" s="158">
        <v>66900</v>
      </c>
      <c r="G91" s="154">
        <f t="shared" si="0"/>
        <v>10.387989811408135</v>
      </c>
      <c r="H91" s="154">
        <f t="shared" si="1"/>
        <v>7.1798003989613761</v>
      </c>
      <c r="I91" s="51"/>
    </row>
    <row r="92" spans="1:9" x14ac:dyDescent="0.3">
      <c r="A92" s="154">
        <v>2000</v>
      </c>
      <c r="B92" s="155">
        <v>604441</v>
      </c>
      <c r="C92" s="154"/>
      <c r="D92" s="155">
        <v>64032</v>
      </c>
      <c r="E92" s="155">
        <v>46160</v>
      </c>
      <c r="F92" s="155">
        <v>65356</v>
      </c>
      <c r="G92" s="154">
        <f t="shared" si="0"/>
        <v>10.593589779647642</v>
      </c>
      <c r="H92" s="154">
        <f t="shared" si="1"/>
        <v>7.121940080661834</v>
      </c>
      <c r="I92" s="51"/>
    </row>
    <row r="93" spans="1:9" x14ac:dyDescent="0.3">
      <c r="A93" s="154">
        <v>2001</v>
      </c>
      <c r="B93" s="155">
        <v>594634</v>
      </c>
      <c r="C93" s="154"/>
      <c r="D93" s="155">
        <v>58716</v>
      </c>
      <c r="E93" s="155">
        <v>43917</v>
      </c>
      <c r="F93" s="158">
        <v>63463</v>
      </c>
      <c r="G93" s="154">
        <f t="shared" si="0"/>
        <v>9.8743092389604374</v>
      </c>
      <c r="H93" s="154">
        <f t="shared" si="1"/>
        <v>6.7618189796531096</v>
      </c>
      <c r="I93" s="51"/>
    </row>
    <row r="94" spans="1:9" x14ac:dyDescent="0.3">
      <c r="A94" s="154">
        <v>2002</v>
      </c>
      <c r="B94" s="155">
        <v>596122</v>
      </c>
      <c r="C94" s="154"/>
      <c r="D94" s="158">
        <v>59096</v>
      </c>
      <c r="E94" s="155">
        <v>42813</v>
      </c>
      <c r="F94" s="158">
        <v>62532</v>
      </c>
      <c r="G94" s="154">
        <f t="shared" si="0"/>
        <v>9.9134069871603465</v>
      </c>
      <c r="H94" s="154">
        <f t="shared" si="1"/>
        <v>6.6573367853894059</v>
      </c>
      <c r="I94" s="51"/>
    </row>
    <row r="95" spans="1:9" x14ac:dyDescent="0.3">
      <c r="A95" s="154">
        <v>2003</v>
      </c>
      <c r="B95" s="155">
        <v>621469</v>
      </c>
      <c r="C95" s="154"/>
      <c r="D95" s="158">
        <v>56180</v>
      </c>
      <c r="E95" s="155">
        <v>42578</v>
      </c>
      <c r="F95" s="155">
        <v>62194</v>
      </c>
      <c r="G95" s="154">
        <f t="shared" si="0"/>
        <v>9.0398716589242589</v>
      </c>
      <c r="H95" s="154">
        <f t="shared" si="1"/>
        <v>6.6956963426696925</v>
      </c>
      <c r="I95" s="51"/>
    </row>
    <row r="96" spans="1:9" x14ac:dyDescent="0.3">
      <c r="A96" s="154">
        <v>2004</v>
      </c>
      <c r="B96" s="155">
        <v>639721</v>
      </c>
      <c r="C96" s="154"/>
      <c r="D96" s="158">
        <v>60219</v>
      </c>
      <c r="E96" s="155">
        <v>43309</v>
      </c>
      <c r="F96" s="158">
        <v>63189</v>
      </c>
      <c r="G96" s="154">
        <f t="shared" si="0"/>
        <v>9.4133223702207687</v>
      </c>
      <c r="H96" s="154">
        <f t="shared" si="1"/>
        <v>6.9642949031311909</v>
      </c>
      <c r="I96" s="51"/>
    </row>
    <row r="97" spans="1:9" x14ac:dyDescent="0.3">
      <c r="A97" s="154">
        <v>2005</v>
      </c>
      <c r="B97" s="155">
        <v>645800</v>
      </c>
      <c r="C97" s="154"/>
      <c r="D97" s="155">
        <v>61338</v>
      </c>
      <c r="E97" s="155">
        <v>42425</v>
      </c>
      <c r="F97" s="158">
        <v>62566</v>
      </c>
      <c r="G97" s="154">
        <f t="shared" si="0"/>
        <v>9.4979869928770508</v>
      </c>
      <c r="H97" s="154">
        <f t="shared" si="1"/>
        <v>7.0188819090697017</v>
      </c>
      <c r="I97" s="51"/>
    </row>
    <row r="98" spans="1:9" x14ac:dyDescent="0.3">
      <c r="A98" s="154">
        <v>2006</v>
      </c>
      <c r="B98" s="155">
        <v>669600</v>
      </c>
      <c r="C98" s="154"/>
      <c r="D98" s="154"/>
      <c r="E98" s="159"/>
      <c r="F98" s="159"/>
      <c r="G98" s="159"/>
      <c r="H98" s="159"/>
      <c r="I98" s="51"/>
    </row>
    <row r="99" spans="1:9" x14ac:dyDescent="0.3">
      <c r="A99" s="154">
        <v>2007</v>
      </c>
      <c r="B99" s="155">
        <v>690000</v>
      </c>
      <c r="C99" s="154"/>
      <c r="D99" s="154"/>
      <c r="E99" s="159"/>
      <c r="F99" s="159"/>
      <c r="G99" s="159"/>
      <c r="H99" s="159"/>
      <c r="I99" s="51"/>
    </row>
    <row r="100" spans="1:9" x14ac:dyDescent="0.3">
      <c r="A100" s="154">
        <v>2008</v>
      </c>
      <c r="B100" s="155">
        <v>708700</v>
      </c>
      <c r="C100" s="154"/>
      <c r="D100" s="154"/>
      <c r="E100" s="159"/>
      <c r="F100" s="159"/>
      <c r="G100" s="159"/>
      <c r="H100" s="159"/>
      <c r="I100" s="51"/>
    </row>
    <row r="101" spans="1:9" x14ac:dyDescent="0.3">
      <c r="A101" s="154">
        <v>2009</v>
      </c>
      <c r="B101" s="155">
        <v>706200</v>
      </c>
      <c r="C101" s="154"/>
      <c r="D101" s="154"/>
      <c r="E101" s="159"/>
      <c r="F101" s="159"/>
      <c r="G101" s="159"/>
      <c r="H101" s="159"/>
      <c r="I101" s="51"/>
    </row>
    <row r="102" spans="1:9" x14ac:dyDescent="0.3">
      <c r="I102" s="51"/>
    </row>
  </sheetData>
  <phoneticPr fontId="2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7"/>
  <sheetViews>
    <sheetView showGridLines="0" workbookViewId="0"/>
  </sheetViews>
  <sheetFormatPr defaultRowHeight="13" x14ac:dyDescent="0.3"/>
  <cols>
    <col min="1" max="1" width="9.1796875" style="150" customWidth="1"/>
    <col min="2" max="2" width="17.7265625" style="150" customWidth="1"/>
    <col min="3" max="3" width="3.453125" style="150" customWidth="1"/>
  </cols>
  <sheetData>
    <row r="2" spans="1:2" x14ac:dyDescent="0.3">
      <c r="A2" s="160" t="s">
        <v>335</v>
      </c>
      <c r="B2" s="160" t="s">
        <v>336</v>
      </c>
    </row>
    <row r="3" spans="1:2" x14ac:dyDescent="0.3">
      <c r="A3" s="159"/>
      <c r="B3" s="159" t="s">
        <v>151</v>
      </c>
    </row>
    <row r="4" spans="1:2" x14ac:dyDescent="0.3">
      <c r="A4" s="161"/>
      <c r="B4" s="161"/>
    </row>
    <row r="5" spans="1:2" x14ac:dyDescent="0.3">
      <c r="A5" s="159">
        <v>1838</v>
      </c>
      <c r="B5" s="162">
        <v>463787</v>
      </c>
    </row>
    <row r="6" spans="1:2" x14ac:dyDescent="0.3">
      <c r="A6" s="159">
        <v>1839</v>
      </c>
      <c r="B6" s="162">
        <v>492574</v>
      </c>
    </row>
    <row r="7" spans="1:2" x14ac:dyDescent="0.3">
      <c r="A7" s="159">
        <v>1840</v>
      </c>
      <c r="B7" s="162">
        <v>502303</v>
      </c>
    </row>
    <row r="8" spans="1:2" x14ac:dyDescent="0.3">
      <c r="A8" s="159">
        <v>1841</v>
      </c>
      <c r="B8" s="162">
        <v>512158</v>
      </c>
    </row>
    <row r="9" spans="1:2" x14ac:dyDescent="0.3">
      <c r="A9" s="159">
        <v>1842</v>
      </c>
      <c r="B9" s="162">
        <v>517739</v>
      </c>
    </row>
    <row r="10" spans="1:2" x14ac:dyDescent="0.3">
      <c r="A10" s="159">
        <v>1843</v>
      </c>
      <c r="B10" s="162">
        <v>527325</v>
      </c>
    </row>
    <row r="11" spans="1:2" x14ac:dyDescent="0.3">
      <c r="A11" s="159">
        <v>1844</v>
      </c>
      <c r="B11" s="162">
        <v>540763</v>
      </c>
    </row>
    <row r="12" spans="1:2" x14ac:dyDescent="0.3">
      <c r="A12" s="159">
        <v>1845</v>
      </c>
      <c r="B12" s="162">
        <v>543521</v>
      </c>
    </row>
    <row r="13" spans="1:2" x14ac:dyDescent="0.3">
      <c r="A13" s="159">
        <v>1846</v>
      </c>
      <c r="B13" s="162">
        <v>572625</v>
      </c>
    </row>
    <row r="14" spans="1:2" x14ac:dyDescent="0.3">
      <c r="A14" s="159">
        <v>1847</v>
      </c>
      <c r="B14" s="162">
        <v>539965</v>
      </c>
    </row>
    <row r="15" spans="1:2" x14ac:dyDescent="0.3">
      <c r="A15" s="159">
        <v>1848</v>
      </c>
      <c r="B15" s="162">
        <v>563059</v>
      </c>
    </row>
    <row r="16" spans="1:2" x14ac:dyDescent="0.3">
      <c r="A16" s="159">
        <v>1849</v>
      </c>
      <c r="B16" s="162">
        <v>578159</v>
      </c>
    </row>
    <row r="17" spans="1:2" x14ac:dyDescent="0.3">
      <c r="A17" s="159">
        <v>1850</v>
      </c>
      <c r="B17" s="162">
        <v>593422</v>
      </c>
    </row>
    <row r="18" spans="1:2" x14ac:dyDescent="0.3">
      <c r="A18" s="159">
        <v>1851</v>
      </c>
      <c r="B18" s="162">
        <v>615865</v>
      </c>
    </row>
    <row r="19" spans="1:2" x14ac:dyDescent="0.3">
      <c r="A19" s="159">
        <v>1852</v>
      </c>
      <c r="B19" s="162">
        <v>624012</v>
      </c>
    </row>
    <row r="20" spans="1:2" x14ac:dyDescent="0.3">
      <c r="A20" s="159">
        <v>1853</v>
      </c>
      <c r="B20" s="162">
        <v>612391</v>
      </c>
    </row>
    <row r="21" spans="1:2" x14ac:dyDescent="0.3">
      <c r="A21" s="159">
        <v>1854</v>
      </c>
      <c r="B21" s="162">
        <v>634405</v>
      </c>
    </row>
    <row r="22" spans="1:2" x14ac:dyDescent="0.3">
      <c r="A22" s="159">
        <v>1855</v>
      </c>
      <c r="B22" s="162">
        <v>635043</v>
      </c>
    </row>
    <row r="23" spans="1:2" x14ac:dyDescent="0.3">
      <c r="A23" s="159">
        <v>1856</v>
      </c>
      <c r="B23" s="162">
        <v>657453</v>
      </c>
    </row>
    <row r="24" spans="1:2" x14ac:dyDescent="0.3">
      <c r="A24" s="159">
        <v>1857</v>
      </c>
      <c r="B24" s="162">
        <v>663071</v>
      </c>
    </row>
    <row r="25" spans="1:2" x14ac:dyDescent="0.3">
      <c r="A25" s="159">
        <v>1858</v>
      </c>
      <c r="B25" s="162">
        <v>655481</v>
      </c>
    </row>
    <row r="26" spans="1:2" x14ac:dyDescent="0.3">
      <c r="A26" s="159">
        <v>1859</v>
      </c>
      <c r="B26" s="162">
        <v>689881</v>
      </c>
    </row>
    <row r="27" spans="1:2" x14ac:dyDescent="0.3">
      <c r="A27" s="159">
        <v>1860</v>
      </c>
      <c r="B27" s="162">
        <v>684048</v>
      </c>
    </row>
    <row r="28" spans="1:2" x14ac:dyDescent="0.3">
      <c r="A28" s="159">
        <v>1861</v>
      </c>
      <c r="B28" s="162">
        <v>696406</v>
      </c>
    </row>
    <row r="29" spans="1:2" x14ac:dyDescent="0.3">
      <c r="A29" s="159">
        <v>1862</v>
      </c>
      <c r="B29" s="162">
        <v>712684</v>
      </c>
    </row>
    <row r="30" spans="1:2" x14ac:dyDescent="0.3">
      <c r="A30" s="159">
        <v>1863</v>
      </c>
      <c r="B30" s="162">
        <v>727417</v>
      </c>
    </row>
    <row r="31" spans="1:2" x14ac:dyDescent="0.3">
      <c r="A31" s="159">
        <v>1864</v>
      </c>
      <c r="B31" s="162">
        <v>740275</v>
      </c>
    </row>
    <row r="32" spans="1:2" x14ac:dyDescent="0.3">
      <c r="A32" s="159">
        <v>1865</v>
      </c>
      <c r="B32" s="162">
        <v>748069</v>
      </c>
    </row>
    <row r="33" spans="1:2" x14ac:dyDescent="0.3">
      <c r="A33" s="159">
        <v>1866</v>
      </c>
      <c r="B33" s="162">
        <v>753870</v>
      </c>
    </row>
    <row r="34" spans="1:2" x14ac:dyDescent="0.3">
      <c r="A34" s="159">
        <v>1867</v>
      </c>
      <c r="B34" s="162">
        <v>768349</v>
      </c>
    </row>
    <row r="35" spans="1:2" x14ac:dyDescent="0.3">
      <c r="A35" s="159">
        <v>1868</v>
      </c>
      <c r="B35" s="162">
        <v>786858</v>
      </c>
    </row>
    <row r="36" spans="1:2" x14ac:dyDescent="0.3">
      <c r="A36" s="159">
        <v>1869</v>
      </c>
      <c r="B36" s="162">
        <v>773381</v>
      </c>
    </row>
    <row r="37" spans="1:2" x14ac:dyDescent="0.3">
      <c r="A37" s="159">
        <v>1870</v>
      </c>
      <c r="B37" s="162">
        <v>792787</v>
      </c>
    </row>
    <row r="38" spans="1:2" x14ac:dyDescent="0.3">
      <c r="A38" s="159">
        <v>1871</v>
      </c>
      <c r="B38" s="162">
        <v>797428</v>
      </c>
    </row>
    <row r="39" spans="1:2" x14ac:dyDescent="0.3">
      <c r="A39" s="159">
        <v>1872</v>
      </c>
      <c r="B39" s="162">
        <v>825907</v>
      </c>
    </row>
    <row r="40" spans="1:2" x14ac:dyDescent="0.3">
      <c r="A40" s="159">
        <v>1873</v>
      </c>
      <c r="B40" s="162">
        <v>829778</v>
      </c>
    </row>
    <row r="41" spans="1:2" x14ac:dyDescent="0.3">
      <c r="A41" s="159">
        <v>1874</v>
      </c>
      <c r="B41" s="162">
        <v>854956</v>
      </c>
    </row>
    <row r="42" spans="1:2" x14ac:dyDescent="0.3">
      <c r="A42" s="159">
        <v>1875</v>
      </c>
      <c r="B42" s="162">
        <v>850607</v>
      </c>
    </row>
    <row r="43" spans="1:2" x14ac:dyDescent="0.3">
      <c r="A43" s="159">
        <v>1876</v>
      </c>
      <c r="B43" s="162">
        <v>887968</v>
      </c>
    </row>
    <row r="44" spans="1:2" x14ac:dyDescent="0.3">
      <c r="A44" s="159">
        <v>1877</v>
      </c>
      <c r="B44" s="162">
        <v>888200</v>
      </c>
    </row>
    <row r="45" spans="1:2" x14ac:dyDescent="0.3">
      <c r="A45" s="159">
        <v>1878</v>
      </c>
      <c r="B45" s="162">
        <v>891906</v>
      </c>
    </row>
    <row r="46" spans="1:2" x14ac:dyDescent="0.3">
      <c r="A46" s="159">
        <v>1879</v>
      </c>
      <c r="B46" s="162">
        <v>880389</v>
      </c>
    </row>
    <row r="47" spans="1:2" x14ac:dyDescent="0.3">
      <c r="A47" s="159">
        <v>1880</v>
      </c>
      <c r="B47" s="162">
        <v>881643</v>
      </c>
    </row>
    <row r="48" spans="1:2" x14ac:dyDescent="0.3">
      <c r="A48" s="159">
        <v>1881</v>
      </c>
      <c r="B48" s="162">
        <v>883642</v>
      </c>
    </row>
    <row r="49" spans="1:2" x14ac:dyDescent="0.3">
      <c r="A49" s="159">
        <v>1882</v>
      </c>
      <c r="B49" s="162">
        <v>889014</v>
      </c>
    </row>
    <row r="50" spans="1:2" x14ac:dyDescent="0.3">
      <c r="A50" s="159">
        <v>1883</v>
      </c>
      <c r="B50" s="162">
        <v>890722</v>
      </c>
    </row>
    <row r="51" spans="1:2" x14ac:dyDescent="0.3">
      <c r="A51" s="159">
        <v>1884</v>
      </c>
      <c r="B51" s="162">
        <v>906750</v>
      </c>
    </row>
    <row r="52" spans="1:2" x14ac:dyDescent="0.3">
      <c r="A52" s="159">
        <v>1885</v>
      </c>
      <c r="B52" s="162">
        <v>894270</v>
      </c>
    </row>
    <row r="53" spans="1:2" x14ac:dyDescent="0.3">
      <c r="A53" s="159">
        <v>1886</v>
      </c>
      <c r="B53" s="162">
        <v>903760</v>
      </c>
    </row>
    <row r="54" spans="1:2" x14ac:dyDescent="0.3">
      <c r="A54" s="159">
        <v>1887</v>
      </c>
      <c r="B54" s="162">
        <v>886331</v>
      </c>
    </row>
    <row r="55" spans="1:2" x14ac:dyDescent="0.3">
      <c r="A55" s="159">
        <v>1888</v>
      </c>
      <c r="B55" s="162">
        <v>879868</v>
      </c>
    </row>
    <row r="56" spans="1:2" x14ac:dyDescent="0.3">
      <c r="A56" s="159">
        <v>1889</v>
      </c>
      <c r="B56" s="162">
        <v>885944</v>
      </c>
    </row>
    <row r="57" spans="1:2" x14ac:dyDescent="0.3">
      <c r="A57" s="159">
        <v>1890</v>
      </c>
      <c r="B57" s="162">
        <v>869937</v>
      </c>
    </row>
    <row r="58" spans="1:2" x14ac:dyDescent="0.3">
      <c r="A58" s="159">
        <v>1891</v>
      </c>
      <c r="B58" s="162">
        <v>914157</v>
      </c>
    </row>
    <row r="59" spans="1:2" x14ac:dyDescent="0.3">
      <c r="A59" s="159">
        <v>1892</v>
      </c>
      <c r="B59" s="162">
        <v>897957</v>
      </c>
    </row>
    <row r="60" spans="1:2" x14ac:dyDescent="0.3">
      <c r="A60" s="159">
        <v>1893</v>
      </c>
      <c r="B60" s="162">
        <v>914572</v>
      </c>
    </row>
    <row r="61" spans="1:2" x14ac:dyDescent="0.3">
      <c r="A61" s="159">
        <v>1894</v>
      </c>
      <c r="B61" s="162">
        <v>890289</v>
      </c>
    </row>
    <row r="62" spans="1:2" x14ac:dyDescent="0.3">
      <c r="A62" s="159">
        <v>1895</v>
      </c>
      <c r="B62" s="162">
        <v>922291</v>
      </c>
    </row>
    <row r="63" spans="1:2" x14ac:dyDescent="0.3">
      <c r="A63" s="159">
        <v>1896</v>
      </c>
      <c r="B63" s="162">
        <v>915331</v>
      </c>
    </row>
    <row r="64" spans="1:2" x14ac:dyDescent="0.3">
      <c r="A64" s="159">
        <v>1897</v>
      </c>
      <c r="B64" s="162">
        <v>921683</v>
      </c>
    </row>
    <row r="65" spans="1:2" x14ac:dyDescent="0.3">
      <c r="A65" s="159">
        <v>1898</v>
      </c>
      <c r="B65" s="162">
        <v>923165</v>
      </c>
    </row>
    <row r="66" spans="1:2" x14ac:dyDescent="0.3">
      <c r="A66" s="159">
        <v>1899</v>
      </c>
      <c r="B66" s="162">
        <v>928646</v>
      </c>
    </row>
    <row r="67" spans="1:2" x14ac:dyDescent="0.3">
      <c r="A67" s="159">
        <v>1900</v>
      </c>
      <c r="B67" s="162">
        <v>927062</v>
      </c>
    </row>
    <row r="68" spans="1:2" x14ac:dyDescent="0.3">
      <c r="A68" s="159">
        <v>1901</v>
      </c>
      <c r="B68" s="162">
        <v>929807</v>
      </c>
    </row>
    <row r="69" spans="1:2" x14ac:dyDescent="0.3">
      <c r="A69" s="159">
        <v>1902</v>
      </c>
      <c r="B69" s="162">
        <v>940509</v>
      </c>
    </row>
    <row r="70" spans="1:2" x14ac:dyDescent="0.3">
      <c r="A70" s="159">
        <v>1903</v>
      </c>
      <c r="B70" s="162">
        <v>948271</v>
      </c>
    </row>
    <row r="71" spans="1:2" x14ac:dyDescent="0.3">
      <c r="A71" s="159">
        <v>1904</v>
      </c>
      <c r="B71" s="162">
        <v>945389</v>
      </c>
    </row>
    <row r="72" spans="1:2" x14ac:dyDescent="0.3">
      <c r="A72" s="159">
        <v>1905</v>
      </c>
      <c r="B72" s="162">
        <v>929293</v>
      </c>
    </row>
    <row r="73" spans="1:2" x14ac:dyDescent="0.3">
      <c r="A73" s="159">
        <v>1906</v>
      </c>
      <c r="B73" s="162">
        <v>935081</v>
      </c>
    </row>
    <row r="74" spans="1:2" x14ac:dyDescent="0.3">
      <c r="A74" s="159">
        <v>1907</v>
      </c>
      <c r="B74" s="162">
        <v>918042</v>
      </c>
    </row>
    <row r="75" spans="1:2" x14ac:dyDescent="0.3">
      <c r="A75" s="159">
        <v>1908</v>
      </c>
      <c r="B75" s="162">
        <v>940383</v>
      </c>
    </row>
    <row r="76" spans="1:2" x14ac:dyDescent="0.3">
      <c r="A76" s="159">
        <v>1909</v>
      </c>
      <c r="B76" s="162">
        <v>914472</v>
      </c>
    </row>
    <row r="77" spans="1:2" x14ac:dyDescent="0.3">
      <c r="A77" s="159">
        <v>1910</v>
      </c>
      <c r="B77" s="162">
        <v>896962</v>
      </c>
    </row>
    <row r="78" spans="1:2" x14ac:dyDescent="0.3">
      <c r="A78" s="159">
        <v>1911</v>
      </c>
      <c r="B78" s="162">
        <v>881138</v>
      </c>
    </row>
    <row r="79" spans="1:2" x14ac:dyDescent="0.3">
      <c r="A79" s="159">
        <v>1912</v>
      </c>
      <c r="B79" s="162">
        <v>872737</v>
      </c>
    </row>
    <row r="80" spans="1:2" x14ac:dyDescent="0.3">
      <c r="A80" s="159">
        <v>1913</v>
      </c>
      <c r="B80" s="162">
        <v>881890</v>
      </c>
    </row>
    <row r="81" spans="1:2" x14ac:dyDescent="0.3">
      <c r="A81" s="159">
        <v>1914</v>
      </c>
      <c r="B81" s="162">
        <v>879096</v>
      </c>
    </row>
    <row r="82" spans="1:2" x14ac:dyDescent="0.3">
      <c r="A82" s="159">
        <v>1915</v>
      </c>
      <c r="B82" s="162">
        <v>814614</v>
      </c>
    </row>
    <row r="83" spans="1:2" x14ac:dyDescent="0.3">
      <c r="A83" s="159">
        <v>1916</v>
      </c>
      <c r="B83" s="162">
        <v>785520</v>
      </c>
    </row>
    <row r="84" spans="1:2" x14ac:dyDescent="0.3">
      <c r="A84" s="159">
        <v>1917</v>
      </c>
      <c r="B84" s="162">
        <v>668346</v>
      </c>
    </row>
    <row r="85" spans="1:2" x14ac:dyDescent="0.3">
      <c r="A85" s="159">
        <v>1918</v>
      </c>
      <c r="B85" s="162">
        <v>662661</v>
      </c>
    </row>
    <row r="86" spans="1:2" x14ac:dyDescent="0.3">
      <c r="A86" s="159">
        <v>1919</v>
      </c>
      <c r="B86" s="162">
        <v>692438</v>
      </c>
    </row>
    <row r="87" spans="1:2" x14ac:dyDescent="0.3">
      <c r="A87" s="159">
        <v>1920</v>
      </c>
      <c r="B87" s="162">
        <v>957782</v>
      </c>
    </row>
    <row r="88" spans="1:2" x14ac:dyDescent="0.3">
      <c r="A88" s="159">
        <v>1921</v>
      </c>
      <c r="B88" s="162">
        <v>848814</v>
      </c>
    </row>
    <row r="89" spans="1:2" x14ac:dyDescent="0.3">
      <c r="A89" s="159">
        <v>1922</v>
      </c>
      <c r="B89" s="162">
        <v>780124</v>
      </c>
    </row>
    <row r="90" spans="1:2" x14ac:dyDescent="0.3">
      <c r="A90" s="159">
        <v>1923</v>
      </c>
      <c r="B90" s="162">
        <v>758131</v>
      </c>
    </row>
    <row r="91" spans="1:2" x14ac:dyDescent="0.3">
      <c r="A91" s="159">
        <v>1924</v>
      </c>
      <c r="B91" s="162">
        <v>729933</v>
      </c>
    </row>
    <row r="92" spans="1:2" x14ac:dyDescent="0.3">
      <c r="A92" s="159">
        <v>1925</v>
      </c>
      <c r="B92" s="162">
        <v>710582</v>
      </c>
    </row>
    <row r="93" spans="1:2" x14ac:dyDescent="0.3">
      <c r="A93" s="159">
        <v>1926</v>
      </c>
      <c r="B93" s="162">
        <v>694563</v>
      </c>
    </row>
    <row r="94" spans="1:2" x14ac:dyDescent="0.3">
      <c r="A94" s="159">
        <v>1927</v>
      </c>
      <c r="B94" s="162">
        <v>654172</v>
      </c>
    </row>
    <row r="95" spans="1:2" x14ac:dyDescent="0.3">
      <c r="A95" s="159">
        <v>1928</v>
      </c>
      <c r="B95" s="162">
        <v>660267</v>
      </c>
    </row>
    <row r="96" spans="1:2" x14ac:dyDescent="0.3">
      <c r="A96" s="159">
        <v>1929</v>
      </c>
      <c r="B96" s="162">
        <v>643673</v>
      </c>
    </row>
    <row r="97" spans="1:2" x14ac:dyDescent="0.3">
      <c r="A97" s="159">
        <v>1930</v>
      </c>
      <c r="B97" s="162">
        <v>648811</v>
      </c>
    </row>
    <row r="98" spans="1:2" x14ac:dyDescent="0.3">
      <c r="A98" s="159">
        <v>1931</v>
      </c>
      <c r="B98" s="162">
        <v>632081</v>
      </c>
    </row>
    <row r="99" spans="1:2" x14ac:dyDescent="0.3">
      <c r="A99" s="159">
        <v>1932</v>
      </c>
      <c r="B99" s="162">
        <v>613972</v>
      </c>
    </row>
    <row r="100" spans="1:2" x14ac:dyDescent="0.3">
      <c r="A100" s="159">
        <v>1933</v>
      </c>
      <c r="B100" s="162">
        <v>580413</v>
      </c>
    </row>
    <row r="101" spans="1:2" x14ac:dyDescent="0.3">
      <c r="A101" s="159">
        <v>1934</v>
      </c>
      <c r="B101" s="162">
        <v>597642</v>
      </c>
    </row>
    <row r="102" spans="1:2" x14ac:dyDescent="0.3">
      <c r="A102" s="159">
        <v>1935</v>
      </c>
      <c r="B102" s="162">
        <v>598756</v>
      </c>
    </row>
    <row r="103" spans="1:2" x14ac:dyDescent="0.3">
      <c r="A103" s="159">
        <v>1936</v>
      </c>
      <c r="B103" s="162">
        <v>605292</v>
      </c>
    </row>
    <row r="104" spans="1:2" x14ac:dyDescent="0.3">
      <c r="A104" s="159">
        <v>1937</v>
      </c>
      <c r="B104" s="162">
        <v>610557</v>
      </c>
    </row>
    <row r="105" spans="1:2" x14ac:dyDescent="0.3">
      <c r="A105" s="159">
        <v>1938</v>
      </c>
      <c r="B105" s="162">
        <v>621204</v>
      </c>
    </row>
    <row r="106" spans="1:2" x14ac:dyDescent="0.3">
      <c r="A106" s="159">
        <v>1939</v>
      </c>
      <c r="B106" s="162">
        <v>614479</v>
      </c>
    </row>
    <row r="107" spans="1:2" x14ac:dyDescent="0.3">
      <c r="A107" s="159">
        <v>1940</v>
      </c>
      <c r="B107" s="162">
        <v>590120</v>
      </c>
    </row>
    <row r="108" spans="1:2" x14ac:dyDescent="0.3">
      <c r="A108" s="159">
        <v>1941</v>
      </c>
      <c r="B108" s="162">
        <v>579091</v>
      </c>
    </row>
    <row r="109" spans="1:2" x14ac:dyDescent="0.3">
      <c r="A109" s="159">
        <v>1942</v>
      </c>
      <c r="B109" s="162">
        <v>651503</v>
      </c>
    </row>
    <row r="110" spans="1:2" x14ac:dyDescent="0.3">
      <c r="A110" s="159">
        <v>1943</v>
      </c>
      <c r="B110" s="162">
        <v>684334</v>
      </c>
    </row>
    <row r="111" spans="1:2" x14ac:dyDescent="0.3">
      <c r="A111" s="159">
        <v>1944</v>
      </c>
      <c r="B111" s="162">
        <v>751478</v>
      </c>
    </row>
    <row r="112" spans="1:2" x14ac:dyDescent="0.3">
      <c r="A112" s="159">
        <v>1945</v>
      </c>
      <c r="B112" s="162">
        <v>679937</v>
      </c>
    </row>
    <row r="113" spans="1:2" x14ac:dyDescent="0.3">
      <c r="A113" s="159">
        <v>1946</v>
      </c>
      <c r="B113" s="162">
        <v>820719</v>
      </c>
    </row>
    <row r="114" spans="1:2" x14ac:dyDescent="0.3">
      <c r="A114" s="159">
        <v>1947</v>
      </c>
      <c r="B114" s="162">
        <v>881026</v>
      </c>
    </row>
    <row r="115" spans="1:2" x14ac:dyDescent="0.3">
      <c r="A115" s="159">
        <v>1948</v>
      </c>
      <c r="B115" s="162">
        <v>775306</v>
      </c>
    </row>
    <row r="116" spans="1:2" x14ac:dyDescent="0.3">
      <c r="A116" s="159">
        <v>1949</v>
      </c>
      <c r="B116" s="162">
        <v>730518</v>
      </c>
    </row>
    <row r="117" spans="1:2" x14ac:dyDescent="0.3">
      <c r="A117" s="159">
        <v>1950</v>
      </c>
      <c r="B117" s="162">
        <v>697097</v>
      </c>
    </row>
    <row r="118" spans="1:2" x14ac:dyDescent="0.3">
      <c r="A118" s="159">
        <v>1951</v>
      </c>
      <c r="B118" s="162">
        <v>677529</v>
      </c>
    </row>
    <row r="119" spans="1:2" x14ac:dyDescent="0.3">
      <c r="A119" s="159">
        <v>1952</v>
      </c>
      <c r="B119" s="162">
        <v>673735</v>
      </c>
    </row>
    <row r="120" spans="1:2" x14ac:dyDescent="0.3">
      <c r="A120" s="159">
        <v>1953</v>
      </c>
      <c r="B120" s="162">
        <v>684372</v>
      </c>
    </row>
    <row r="121" spans="1:2" x14ac:dyDescent="0.3">
      <c r="A121" s="159">
        <v>1954</v>
      </c>
      <c r="B121" s="162">
        <v>673651</v>
      </c>
    </row>
    <row r="122" spans="1:2" x14ac:dyDescent="0.3">
      <c r="A122" s="159">
        <v>1955</v>
      </c>
      <c r="B122" s="162">
        <v>667811</v>
      </c>
    </row>
    <row r="123" spans="1:2" x14ac:dyDescent="0.3">
      <c r="A123" s="159">
        <v>1956</v>
      </c>
      <c r="B123" s="162">
        <v>700335</v>
      </c>
    </row>
    <row r="124" spans="1:2" x14ac:dyDescent="0.3">
      <c r="A124" s="159">
        <v>1957</v>
      </c>
      <c r="B124" s="162">
        <v>723381</v>
      </c>
    </row>
    <row r="125" spans="1:2" x14ac:dyDescent="0.3">
      <c r="A125" s="159">
        <v>1958</v>
      </c>
      <c r="B125" s="162">
        <v>740715</v>
      </c>
    </row>
    <row r="126" spans="1:2" x14ac:dyDescent="0.3">
      <c r="A126" s="159">
        <v>1959</v>
      </c>
      <c r="B126" s="162">
        <v>748501</v>
      </c>
    </row>
    <row r="127" spans="1:2" x14ac:dyDescent="0.3">
      <c r="A127" s="159">
        <v>1960</v>
      </c>
      <c r="B127" s="162">
        <v>785005</v>
      </c>
    </row>
    <row r="128" spans="1:2" x14ac:dyDescent="0.3">
      <c r="A128" s="159">
        <v>1961</v>
      </c>
      <c r="B128" s="162">
        <v>811281</v>
      </c>
    </row>
    <row r="129" spans="1:2" x14ac:dyDescent="0.3">
      <c r="A129" s="159">
        <v>1962</v>
      </c>
      <c r="B129" s="162">
        <v>838736</v>
      </c>
    </row>
    <row r="130" spans="1:2" x14ac:dyDescent="0.3">
      <c r="A130" s="159">
        <v>1963</v>
      </c>
      <c r="B130" s="162">
        <v>854055</v>
      </c>
    </row>
    <row r="131" spans="1:2" x14ac:dyDescent="0.3">
      <c r="A131" s="159">
        <v>1964</v>
      </c>
      <c r="B131" s="162">
        <v>875972</v>
      </c>
    </row>
    <row r="132" spans="1:2" x14ac:dyDescent="0.3">
      <c r="A132" s="159">
        <v>1965</v>
      </c>
      <c r="B132" s="162">
        <v>862725</v>
      </c>
    </row>
    <row r="133" spans="1:2" x14ac:dyDescent="0.3">
      <c r="A133" s="159">
        <v>1966</v>
      </c>
      <c r="B133" s="162">
        <v>849823</v>
      </c>
    </row>
    <row r="134" spans="1:2" x14ac:dyDescent="0.3">
      <c r="A134" s="159">
        <v>1967</v>
      </c>
      <c r="B134" s="162">
        <v>832164</v>
      </c>
    </row>
    <row r="135" spans="1:2" x14ac:dyDescent="0.3">
      <c r="A135" s="159">
        <v>1968</v>
      </c>
      <c r="B135" s="162">
        <v>819272</v>
      </c>
    </row>
    <row r="136" spans="1:2" x14ac:dyDescent="0.3">
      <c r="A136" s="159">
        <v>1969</v>
      </c>
      <c r="B136" s="162">
        <v>797538</v>
      </c>
    </row>
    <row r="137" spans="1:2" x14ac:dyDescent="0.3">
      <c r="A137" s="159">
        <v>1970</v>
      </c>
      <c r="B137" s="162">
        <v>784486</v>
      </c>
    </row>
    <row r="138" spans="1:2" x14ac:dyDescent="0.3">
      <c r="A138" s="159">
        <v>1971</v>
      </c>
      <c r="B138" s="162">
        <v>783155</v>
      </c>
    </row>
    <row r="139" spans="1:2" x14ac:dyDescent="0.3">
      <c r="A139" s="159">
        <v>1972</v>
      </c>
      <c r="B139" s="162">
        <v>725440</v>
      </c>
    </row>
    <row r="140" spans="1:2" x14ac:dyDescent="0.3">
      <c r="A140" s="159">
        <v>1973</v>
      </c>
      <c r="B140" s="162">
        <v>675953</v>
      </c>
    </row>
    <row r="141" spans="1:2" x14ac:dyDescent="0.3">
      <c r="A141" s="159">
        <v>1974</v>
      </c>
      <c r="B141" s="162">
        <v>639885</v>
      </c>
    </row>
    <row r="142" spans="1:2" x14ac:dyDescent="0.3">
      <c r="A142" s="159">
        <v>1975</v>
      </c>
      <c r="B142" s="162">
        <v>603445</v>
      </c>
    </row>
    <row r="143" spans="1:2" x14ac:dyDescent="0.3">
      <c r="A143" s="159">
        <v>1976</v>
      </c>
      <c r="B143" s="162">
        <v>584270</v>
      </c>
    </row>
    <row r="144" spans="1:2" x14ac:dyDescent="0.3">
      <c r="A144" s="159">
        <v>1977</v>
      </c>
      <c r="B144" s="162">
        <v>569259</v>
      </c>
    </row>
    <row r="145" spans="1:2" x14ac:dyDescent="0.3">
      <c r="A145" s="159">
        <v>1978</v>
      </c>
      <c r="B145" s="162">
        <v>596418</v>
      </c>
    </row>
    <row r="146" spans="1:2" x14ac:dyDescent="0.3">
      <c r="A146" s="159">
        <v>1979</v>
      </c>
      <c r="B146" s="162">
        <v>638028</v>
      </c>
    </row>
    <row r="147" spans="1:2" x14ac:dyDescent="0.3">
      <c r="A147" s="159">
        <v>1980</v>
      </c>
      <c r="B147" s="162">
        <v>656234</v>
      </c>
    </row>
    <row r="148" spans="1:2" x14ac:dyDescent="0.3">
      <c r="A148" s="159">
        <v>1981</v>
      </c>
      <c r="B148" s="162">
        <v>634492</v>
      </c>
    </row>
    <row r="149" spans="1:2" x14ac:dyDescent="0.3">
      <c r="A149" s="159">
        <v>1982</v>
      </c>
      <c r="B149" s="162">
        <v>625931</v>
      </c>
    </row>
    <row r="150" spans="1:2" x14ac:dyDescent="0.3">
      <c r="A150" s="159">
        <v>1983</v>
      </c>
      <c r="B150" s="162">
        <v>629134</v>
      </c>
    </row>
    <row r="151" spans="1:2" x14ac:dyDescent="0.3">
      <c r="A151" s="159">
        <v>1984</v>
      </c>
      <c r="B151" s="162">
        <v>636818</v>
      </c>
    </row>
    <row r="152" spans="1:2" x14ac:dyDescent="0.3">
      <c r="A152" s="159">
        <v>1985</v>
      </c>
      <c r="B152" s="162">
        <v>656417</v>
      </c>
    </row>
    <row r="153" spans="1:2" x14ac:dyDescent="0.3">
      <c r="A153" s="159">
        <v>1986</v>
      </c>
      <c r="B153" s="159">
        <v>661018</v>
      </c>
    </row>
    <row r="154" spans="1:2" x14ac:dyDescent="0.3">
      <c r="A154" s="159">
        <v>1987</v>
      </c>
      <c r="B154" s="159">
        <v>681511</v>
      </c>
    </row>
    <row r="155" spans="1:2" x14ac:dyDescent="0.3">
      <c r="A155" s="159">
        <v>1988</v>
      </c>
      <c r="B155" s="159">
        <v>693577</v>
      </c>
    </row>
    <row r="156" spans="1:2" x14ac:dyDescent="0.3">
      <c r="A156" s="159">
        <v>1989</v>
      </c>
      <c r="B156" s="159">
        <v>687725</v>
      </c>
    </row>
    <row r="157" spans="1:2" x14ac:dyDescent="0.3">
      <c r="A157" s="159">
        <v>1990</v>
      </c>
      <c r="B157" s="159">
        <v>706140</v>
      </c>
    </row>
    <row r="158" spans="1:2" x14ac:dyDescent="0.3">
      <c r="A158" s="159">
        <v>1991</v>
      </c>
      <c r="B158" s="159">
        <v>699217</v>
      </c>
    </row>
    <row r="159" spans="1:2" x14ac:dyDescent="0.3">
      <c r="A159" s="159">
        <v>1992</v>
      </c>
      <c r="B159" s="159">
        <v>689656</v>
      </c>
    </row>
    <row r="160" spans="1:2" x14ac:dyDescent="0.3">
      <c r="A160" s="159">
        <v>1993</v>
      </c>
      <c r="B160" s="159">
        <v>673467</v>
      </c>
    </row>
    <row r="161" spans="1:2" x14ac:dyDescent="0.3">
      <c r="A161" s="159">
        <v>1994</v>
      </c>
      <c r="B161" s="159">
        <v>664726</v>
      </c>
    </row>
    <row r="162" spans="1:2" x14ac:dyDescent="0.3">
      <c r="A162" s="159">
        <v>1995</v>
      </c>
      <c r="B162" s="159">
        <v>648138</v>
      </c>
    </row>
    <row r="163" spans="1:2" x14ac:dyDescent="0.3">
      <c r="A163" s="159">
        <v>1996</v>
      </c>
      <c r="B163" s="159">
        <v>649485</v>
      </c>
    </row>
    <row r="164" spans="1:2" x14ac:dyDescent="0.3">
      <c r="A164" s="159">
        <v>1997</v>
      </c>
      <c r="B164" s="159">
        <v>643095</v>
      </c>
    </row>
    <row r="165" spans="1:2" x14ac:dyDescent="0.3">
      <c r="A165" s="159">
        <v>1998</v>
      </c>
      <c r="B165" s="159">
        <v>635901</v>
      </c>
    </row>
    <row r="166" spans="1:2" x14ac:dyDescent="0.3">
      <c r="A166" s="159">
        <v>1999</v>
      </c>
      <c r="B166" s="162">
        <v>621872</v>
      </c>
    </row>
    <row r="167" spans="1:2" x14ac:dyDescent="0.3">
      <c r="A167" s="159">
        <v>2000</v>
      </c>
      <c r="B167" s="162">
        <v>604441</v>
      </c>
    </row>
    <row r="168" spans="1:2" x14ac:dyDescent="0.3">
      <c r="A168" s="159">
        <v>2001</v>
      </c>
      <c r="B168" s="162">
        <v>594634</v>
      </c>
    </row>
    <row r="169" spans="1:2" x14ac:dyDescent="0.3">
      <c r="A169" s="159">
        <v>2002</v>
      </c>
      <c r="B169" s="162">
        <v>596122</v>
      </c>
    </row>
    <row r="170" spans="1:2" x14ac:dyDescent="0.3">
      <c r="A170" s="159">
        <v>2003</v>
      </c>
      <c r="B170" s="162">
        <v>621469</v>
      </c>
    </row>
    <row r="171" spans="1:2" x14ac:dyDescent="0.3">
      <c r="A171" s="159">
        <v>2004</v>
      </c>
      <c r="B171" s="162">
        <v>639721</v>
      </c>
    </row>
    <row r="172" spans="1:2" x14ac:dyDescent="0.3">
      <c r="A172" s="159">
        <v>2005</v>
      </c>
      <c r="B172" s="162">
        <v>645800</v>
      </c>
    </row>
    <row r="173" spans="1:2" x14ac:dyDescent="0.3">
      <c r="A173" s="159">
        <v>2006</v>
      </c>
      <c r="B173" s="162">
        <v>669600</v>
      </c>
    </row>
    <row r="174" spans="1:2" x14ac:dyDescent="0.3">
      <c r="A174" s="159">
        <v>2007</v>
      </c>
      <c r="B174" s="162">
        <v>690000</v>
      </c>
    </row>
    <row r="175" spans="1:2" x14ac:dyDescent="0.3">
      <c r="A175" s="159">
        <v>2008</v>
      </c>
      <c r="B175" s="162">
        <v>708700</v>
      </c>
    </row>
    <row r="176" spans="1:2" x14ac:dyDescent="0.3">
      <c r="A176" s="159">
        <v>2009</v>
      </c>
      <c r="B176" s="162">
        <v>706200</v>
      </c>
    </row>
    <row r="177" spans="2:2" x14ac:dyDescent="0.3">
      <c r="B177" s="163"/>
    </row>
  </sheetData>
  <phoneticPr fontId="2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Charts</vt:lpstr>
      <vt:lpstr>Summary</vt:lpstr>
      <vt:lpstr>RT2 1950 to 1997</vt:lpstr>
      <vt:lpstr>RT7 1985 to 2005</vt:lpstr>
      <vt:lpstr>CGH RC pop 1887 to 1970</vt:lpstr>
      <vt:lpstr>CGH baptisms 1911 to 1968</vt:lpstr>
      <vt:lpstr>PRC estimates</vt:lpstr>
      <vt:lpstr>Baptisms pc live births</vt:lpstr>
      <vt:lpstr>Live births</vt:lpstr>
      <vt:lpstr>RC population Eng Wales</vt:lpstr>
      <vt:lpstr>RC as pc cohort</vt:lpstr>
    </vt:vector>
  </TitlesOfParts>
  <Company>Manchester Computing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CLIP45 development team</dc:creator>
  <cp:lastModifiedBy>siobhanmc</cp:lastModifiedBy>
  <dcterms:created xsi:type="dcterms:W3CDTF">2010-09-27T19:25:59Z</dcterms:created>
  <dcterms:modified xsi:type="dcterms:W3CDTF">2016-06-20T20:49:14Z</dcterms:modified>
</cp:coreProperties>
</file>